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t\Documents\Climate Ready Clyde\Climate Risk and Opportunity Assessment\Website\Downloads for the website\"/>
    </mc:Choice>
  </mc:AlternateContent>
  <bookViews>
    <workbookView xWindow="0" yWindow="2700" windowWidth="20760" windowHeight="11340" activeTab="4"/>
  </bookViews>
  <sheets>
    <sheet name="Figure 9" sheetId="6" r:id="rId1"/>
    <sheet name="Figure 10" sheetId="8" r:id="rId2"/>
    <sheet name="Table 11" sheetId="7" r:id="rId3"/>
    <sheet name="Figure 11" sheetId="9" r:id="rId4"/>
    <sheet name="Figure 12" sheetId="11" r:id="rId5"/>
  </sheets>
  <externalReferences>
    <externalReference r:id="rId6"/>
    <externalReference r:id="rId7"/>
  </externalReferences>
  <definedNames>
    <definedName name="Population">[1]Population!$A$4:$B$35</definedName>
    <definedName name="vType">[2]A!$O$10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1" l="1"/>
  <c r="C15" i="11"/>
  <c r="D15" i="11"/>
  <c r="H15" i="11" s="1"/>
  <c r="E15" i="11"/>
  <c r="F15" i="11"/>
  <c r="G15" i="11"/>
  <c r="F9" i="8" l="1"/>
  <c r="F10" i="8"/>
  <c r="F11" i="8"/>
  <c r="F12" i="8"/>
  <c r="F17" i="8" s="1"/>
  <c r="F19" i="8" s="1"/>
  <c r="F13" i="8"/>
  <c r="F14" i="8"/>
  <c r="F15" i="8"/>
  <c r="F16" i="8"/>
  <c r="C17" i="8"/>
</calcChain>
</file>

<file path=xl/sharedStrings.xml><?xml version="1.0" encoding="utf-8"?>
<sst xmlns="http://schemas.openxmlformats.org/spreadsheetml/2006/main" count="380" uniqueCount="167">
  <si>
    <t>Total</t>
  </si>
  <si>
    <t>East Dunbartonshire</t>
  </si>
  <si>
    <t>East Renfrewshire</t>
  </si>
  <si>
    <t>West Dunbartonshire</t>
  </si>
  <si>
    <t>Renfrewshire</t>
  </si>
  <si>
    <t>South Lanarkshire</t>
  </si>
  <si>
    <t>Inverclyde</t>
  </si>
  <si>
    <t>North Lanarkshire</t>
  </si>
  <si>
    <t>Glasgow City</t>
  </si>
  <si>
    <t>Local Authority</t>
  </si>
  <si>
    <t>Glasgow City Region</t>
  </si>
  <si>
    <t>Figure 9. Percentage of properties with damp or condensation in Glasgow City Region</t>
  </si>
  <si>
    <t xml:space="preserve"> Scotland</t>
  </si>
  <si>
    <t>Total numbers of dwellings</t>
  </si>
  <si>
    <t>Percentage with condensation</t>
  </si>
  <si>
    <t>Percentage with damp</t>
  </si>
  <si>
    <t>Residual Risk Ratings</t>
  </si>
  <si>
    <t>PIC_ID</t>
  </si>
  <si>
    <t>PIC_NAME</t>
  </si>
  <si>
    <t>LA - Landslides Slope Instability</t>
  </si>
  <si>
    <t>GF - Groundwater Flooding</t>
  </si>
  <si>
    <t>FF - Fluvial Flooding</t>
  </si>
  <si>
    <t>PF - Pluvial Flooding</t>
  </si>
  <si>
    <t>CE - Coastal Erosion</t>
  </si>
  <si>
    <t>CF - Coastal Flooding</t>
  </si>
  <si>
    <t>PIC_STATUS</t>
  </si>
  <si>
    <t>VS_STATUS</t>
  </si>
  <si>
    <t>VPIC_WEBLI</t>
  </si>
  <si>
    <t>PIC168</t>
  </si>
  <si>
    <t>Antonine Wall - Bar Hill</t>
  </si>
  <si>
    <t>High</t>
  </si>
  <si>
    <t>Medium</t>
  </si>
  <si>
    <t>Low</t>
  </si>
  <si>
    <t>Ownership</t>
  </si>
  <si>
    <t>Unstaffed</t>
  </si>
  <si>
    <t>https://www.historicenvironment.scot/visit-a-place/places/antonine-wall-bar-hill-fort</t>
  </si>
  <si>
    <t>PIC169</t>
  </si>
  <si>
    <t>Antonine Wall - Bearsden Bath-house</t>
  </si>
  <si>
    <t>https://www.historicenvironment.scot/visit-a-place/places/antonine-wall-bearsden-bath-house</t>
  </si>
  <si>
    <t>PIC174</t>
  </si>
  <si>
    <t>Antonine Wall - Kirkintilloch</t>
  </si>
  <si>
    <t>Guardianship</t>
  </si>
  <si>
    <t>PIC119</t>
  </si>
  <si>
    <t>Crookston Castle</t>
  </si>
  <si>
    <t>Key Keeper</t>
  </si>
  <si>
    <t>https://www.historicenvironment.scot/visit-a-place/places/crookston-castle</t>
  </si>
  <si>
    <t>PIC121</t>
  </si>
  <si>
    <t>Glasgow Cathedral</t>
  </si>
  <si>
    <t>Staffed</t>
  </si>
  <si>
    <t>https://www.historicenvironment.scot/visit-a-place/places/glasgow-cathedral</t>
  </si>
  <si>
    <t>PIC122</t>
  </si>
  <si>
    <t>Newark Castle</t>
  </si>
  <si>
    <t>Very High</t>
  </si>
  <si>
    <t>https://www.historicenvironment.scot/visit-a-place/places/newark-castle</t>
  </si>
  <si>
    <t>PIC171</t>
  </si>
  <si>
    <t>Antonine Wall - Croy Hill</t>
  </si>
  <si>
    <t>https://www.historicenvironment.scot/visit-a-place/places/antonine-wall-croy-hill</t>
  </si>
  <si>
    <t>PIC172</t>
  </si>
  <si>
    <t>Antonine Wall - Dullatur</t>
  </si>
  <si>
    <t>https://www.historicenvironment.scot/visit-a-place/places/antonine-wall-dullatur</t>
  </si>
  <si>
    <t>PIC173</t>
  </si>
  <si>
    <t>Antonine Wall - Garnhall</t>
  </si>
  <si>
    <t>https://www.historicenvironment.scot/visit-a-place/places/antonine-wall-castlecary</t>
  </si>
  <si>
    <t>PIC177</t>
  </si>
  <si>
    <t>Antonine Wall - Tollpark</t>
  </si>
  <si>
    <t>https://www.historicenvironment.scot/visit-a-place/places/antonine-wall-westerwood-to-castlecary</t>
  </si>
  <si>
    <t>PIC112</t>
  </si>
  <si>
    <t>Barochan Cross</t>
  </si>
  <si>
    <t>https://www.historicenvironment.scot/visit-a-place/places/barochan-cross</t>
  </si>
  <si>
    <t>PIC116</t>
  </si>
  <si>
    <t>Castle Semple Collegiate Church</t>
  </si>
  <si>
    <t>https://www.historicenvironment.scot/visit-a-place/places/castle-semple-collegiate-church</t>
  </si>
  <si>
    <t>PIC113</t>
  </si>
  <si>
    <t>Biggar Gasworks</t>
  </si>
  <si>
    <t>Leased</t>
  </si>
  <si>
    <t>https://www.historicenvironment.scot/visit-a-place/places/biggar-gasworks-museum</t>
  </si>
  <si>
    <t>PIC114</t>
  </si>
  <si>
    <t>Bothwell Castle</t>
  </si>
  <si>
    <t>https://www.historicenvironment.scot/visit-a-place/places/bothwell-castle</t>
  </si>
  <si>
    <t>PIC115</t>
  </si>
  <si>
    <t>Cadzow Castle</t>
  </si>
  <si>
    <t>https://www.historicenvironment.scot/visit-a-place/places/cadzow-castle</t>
  </si>
  <si>
    <t>PIC117</t>
  </si>
  <si>
    <t>Coulter Motte</t>
  </si>
  <si>
    <t>https://www.historicenvironment.scot/visit-a-place/places/coulter-motte-hill</t>
  </si>
  <si>
    <t>PIC118</t>
  </si>
  <si>
    <t>Craignethan Castle</t>
  </si>
  <si>
    <t>https://www.historicenvironment.scot/visit-a-place/places/craignethan-castle</t>
  </si>
  <si>
    <t>PIC126</t>
  </si>
  <si>
    <t>St Bride's Church</t>
  </si>
  <si>
    <t>https://www.historicenvironment.scot/visit-a-place/places/st-brides-church-douglas</t>
  </si>
  <si>
    <t>PIC120</t>
  </si>
  <si>
    <t>Dumbarton Castle</t>
  </si>
  <si>
    <t>https://www.historicenvironment.scot/visit-a-place/places/dumbarton-castle</t>
  </si>
  <si>
    <t>Risk Rating</t>
  </si>
  <si>
    <t>Landslides Slope Instability</t>
  </si>
  <si>
    <t>Groundwater Flooding</t>
  </si>
  <si>
    <t>Fluvial Flooding</t>
  </si>
  <si>
    <t>Pluvial Flooding</t>
  </si>
  <si>
    <t>Coastal Erosion</t>
  </si>
  <si>
    <t>Coastal Flooding</t>
  </si>
  <si>
    <t>Table 11. Historic Environment Scotland Climate Change Risk Assessment - Glasgow City Region Summary</t>
  </si>
  <si>
    <t>% LA</t>
  </si>
  <si>
    <t xml:space="preserve">Number </t>
  </si>
  <si>
    <t>Scottish Average</t>
  </si>
  <si>
    <t>Local Authorities</t>
  </si>
  <si>
    <t>Other</t>
  </si>
  <si>
    <t>Families</t>
  </si>
  <si>
    <t>Older</t>
  </si>
  <si>
    <t>Private Rented</t>
  </si>
  <si>
    <t>Social Housing</t>
  </si>
  <si>
    <t>Owner-occupied</t>
  </si>
  <si>
    <t>3+</t>
  </si>
  <si>
    <t>1 or 2</t>
  </si>
  <si>
    <t>Flat</t>
  </si>
  <si>
    <t>House</t>
  </si>
  <si>
    <t>Post 1945</t>
  </si>
  <si>
    <t>Pre-1945</t>
  </si>
  <si>
    <t>Household Type</t>
  </si>
  <si>
    <t>Tenure</t>
  </si>
  <si>
    <t>Number of Bedrooms</t>
  </si>
  <si>
    <t>House or Flat</t>
  </si>
  <si>
    <t>Age of Dwelling</t>
  </si>
  <si>
    <t>Dwellings</t>
  </si>
  <si>
    <t>Household Attributes</t>
  </si>
  <si>
    <t>Dwelling Characteristics</t>
  </si>
  <si>
    <t xml:space="preserve">Fig 10. Percentage of pre-1945 dwellings in Glasgow City Region by Local Authority </t>
  </si>
  <si>
    <t>Data extracted 10/01/2018</t>
  </si>
  <si>
    <t>Category of Listing</t>
  </si>
  <si>
    <t>Category</t>
  </si>
  <si>
    <t>Category of Risk</t>
  </si>
  <si>
    <t>Condition</t>
  </si>
  <si>
    <t>A</t>
  </si>
  <si>
    <t>B</t>
  </si>
  <si>
    <t>C</t>
  </si>
  <si>
    <t>Unlisted</t>
  </si>
  <si>
    <t>At Risk</t>
  </si>
  <si>
    <t>Restoration in progress</t>
  </si>
  <si>
    <t>Minimal</t>
  </si>
  <si>
    <t>Moderate</t>
  </si>
  <si>
    <t>Critical</t>
  </si>
  <si>
    <t>Ruinous</t>
  </si>
  <si>
    <t>Very Poor</t>
  </si>
  <si>
    <t>Poor</t>
  </si>
  <si>
    <t>Fair</t>
  </si>
  <si>
    <t>Good</t>
  </si>
  <si>
    <t>Figure 11: Nuber of buildings at risk by Local Authority and Risk Category</t>
  </si>
  <si>
    <t xml:space="preserve">North Lanarkshire </t>
  </si>
  <si>
    <t>Glasgow</t>
  </si>
  <si>
    <t>Ha</t>
  </si>
  <si>
    <t>School Orchards</t>
  </si>
  <si>
    <t>Community Orchards</t>
  </si>
  <si>
    <t>Orchards</t>
  </si>
  <si>
    <t>Local Authority Areas</t>
  </si>
  <si>
    <t xml:space="preserve">Figure 12. Orchards, Community Orchards and School Orchards in the Glasgow City Region </t>
  </si>
  <si>
    <t>Available from:</t>
  </si>
  <si>
    <t>Source:</t>
  </si>
  <si>
    <t>Source: Historic Environment Scotland Buildings at Risk Register</t>
  </si>
  <si>
    <t>Available from: https://www.buildingsatrisk.org.uk/advanced</t>
  </si>
  <si>
    <t>No.</t>
  </si>
  <si>
    <t>N.B. For full details of the methodology used to calculate residual risk ratings, please refer to the HES report.</t>
  </si>
  <si>
    <t>Source: Historic Environment Scotland Climate Change Risk Assessment</t>
  </si>
  <si>
    <t>Available from: https://www.historicenvironment.scot/archives-and-research/publications/publication/?publicationId=55d8dde6-3b68-444e-b6f2-a866011d129a</t>
  </si>
  <si>
    <t>https://www2.gov.scot/Topics/Statistics/SHCS/keyanalyses</t>
  </si>
  <si>
    <t>Scottish Housing Condition Survey: Local Authority Tables 2013-2015</t>
  </si>
  <si>
    <t>Available from: https://www.gcvgreennetwork.gov.uk/publications/789-csgn-study-costing-the-csgn-regions</t>
  </si>
  <si>
    <t>Source: Costing the CSGN Regions, Glasgow and Clyde Valley Green Network Partnership,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</si>
</sst>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3"/>
      </left>
      <right style="hair">
        <color theme="3"/>
      </right>
      <top/>
      <bottom/>
      <diagonal/>
    </border>
    <border>
      <left/>
      <right style="hair">
        <color theme="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6" fillId="0" borderId="0" xfId="1"/>
    <xf numFmtId="0" fontId="6" fillId="0" borderId="0" xfId="1" applyFill="1"/>
    <xf numFmtId="0" fontId="12" fillId="0" borderId="0" xfId="1" applyFont="1" applyFill="1"/>
    <xf numFmtId="0" fontId="11" fillId="0" borderId="0" xfId="1" applyFont="1" applyFill="1"/>
    <xf numFmtId="10" fontId="6" fillId="0" borderId="0" xfId="1" applyNumberFormat="1" applyFill="1"/>
    <xf numFmtId="0" fontId="8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9" fillId="0" borderId="1" xfId="1" applyFont="1" applyFill="1" applyBorder="1"/>
    <xf numFmtId="9" fontId="9" fillId="0" borderId="1" xfId="1" applyNumberFormat="1" applyFont="1" applyFill="1" applyBorder="1" applyAlignment="1">
      <alignment horizontal="center"/>
    </xf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/>
    <xf numFmtId="0" fontId="8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5" borderId="1" xfId="0" applyFill="1" applyBorder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4" xfId="0" applyFill="1" applyBorder="1"/>
    <xf numFmtId="0" fontId="0" fillId="7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6" borderId="1" xfId="0" applyFill="1" applyBorder="1" applyAlignment="1">
      <alignment horizontal="right"/>
    </xf>
    <xf numFmtId="164" fontId="6" fillId="0" borderId="0" xfId="1" applyNumberFormat="1"/>
    <xf numFmtId="9" fontId="0" fillId="0" borderId="0" xfId="2" applyFont="1"/>
    <xf numFmtId="0" fontId="13" fillId="0" borderId="0" xfId="1" applyFont="1"/>
    <xf numFmtId="0" fontId="7" fillId="0" borderId="0" xfId="1" applyFont="1"/>
    <xf numFmtId="9" fontId="9" fillId="0" borderId="0" xfId="2" applyFont="1"/>
    <xf numFmtId="0" fontId="9" fillId="0" borderId="0" xfId="1" applyFont="1"/>
    <xf numFmtId="0" fontId="9" fillId="0" borderId="3" xfId="1" applyFont="1" applyBorder="1" applyAlignment="1">
      <alignment horizontal="center"/>
    </xf>
    <xf numFmtId="9" fontId="9" fillId="0" borderId="3" xfId="1" applyNumberFormat="1" applyFont="1" applyBorder="1"/>
    <xf numFmtId="0" fontId="10" fillId="0" borderId="1" xfId="1" applyFont="1" applyBorder="1"/>
    <xf numFmtId="0" fontId="9" fillId="0" borderId="1" xfId="1" applyFont="1" applyBorder="1"/>
    <xf numFmtId="9" fontId="9" fillId="0" borderId="1" xfId="2" applyFont="1" applyBorder="1"/>
    <xf numFmtId="1" fontId="9" fillId="0" borderId="1" xfId="1" applyNumberFormat="1" applyFont="1" applyBorder="1"/>
    <xf numFmtId="9" fontId="9" fillId="0" borderId="1" xfId="1" applyNumberFormat="1" applyFont="1" applyBorder="1"/>
    <xf numFmtId="10" fontId="9" fillId="0" borderId="1" xfId="1" applyNumberFormat="1" applyFont="1" applyBorder="1"/>
    <xf numFmtId="0" fontId="9" fillId="0" borderId="5" xfId="1" applyFont="1" applyBorder="1" applyAlignment="1">
      <alignment horizontal="center"/>
    </xf>
    <xf numFmtId="0" fontId="6" fillId="0" borderId="1" xfId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6" borderId="0" xfId="0" applyFont="1" applyFill="1"/>
    <xf numFmtId="0" fontId="2" fillId="0" borderId="0" xfId="0" applyFont="1" applyFill="1"/>
    <xf numFmtId="0" fontId="2" fillId="6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8" borderId="0" xfId="0" applyFont="1" applyFill="1"/>
    <xf numFmtId="0" fontId="1" fillId="0" borderId="0" xfId="0" applyFont="1" applyFill="1"/>
    <xf numFmtId="0" fontId="1" fillId="8" borderId="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/>
    <xf numFmtId="0" fontId="0" fillId="0" borderId="0" xfId="1" applyFont="1" applyFill="1"/>
    <xf numFmtId="0" fontId="15" fillId="0" borderId="0" xfId="4" applyFont="1" applyFill="1"/>
    <xf numFmtId="0" fontId="10" fillId="2" borderId="1" xfId="1" applyFont="1" applyFill="1" applyBorder="1" applyAlignment="1">
      <alignment horizontal="left"/>
    </xf>
    <xf numFmtId="0" fontId="10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3"/>
    <cellStyle name="Normal 3 2" xfId="1"/>
    <cellStyle name="Percent 2" xfId="2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Percentage of dwellings</a:t>
            </a:r>
            <a:r>
              <a:rPr lang="en-GB" b="1" baseline="0"/>
              <a:t> in Glasgow City Region with damp or condensation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Condensation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9'!$A$6:$A$13</c:f>
              <c:strCache>
                <c:ptCount val="8"/>
                <c:pt idx="0">
                  <c:v>North Lanarkshire</c:v>
                </c:pt>
                <c:pt idx="1">
                  <c:v>East Dunbartonshire</c:v>
                </c:pt>
                <c:pt idx="2">
                  <c:v>Inverclyde</c:v>
                </c:pt>
                <c:pt idx="3">
                  <c:v>Renfrewshire</c:v>
                </c:pt>
                <c:pt idx="4">
                  <c:v>West Dunbartonshire</c:v>
                </c:pt>
                <c:pt idx="5">
                  <c:v>Glasgow City</c:v>
                </c:pt>
                <c:pt idx="6">
                  <c:v>South Lanarkshire</c:v>
                </c:pt>
                <c:pt idx="7">
                  <c:v>East Renfrewshire</c:v>
                </c:pt>
              </c:strCache>
            </c:strRef>
          </c:cat>
          <c:val>
            <c:numRef>
              <c:f>'Figure 9'!$C$6:$C$13</c:f>
              <c:numCache>
                <c:formatCode>0%</c:formatCode>
                <c:ptCount val="8"/>
                <c:pt idx="0">
                  <c:v>3.9660000000000001E-2</c:v>
                </c:pt>
                <c:pt idx="1">
                  <c:v>5.2170000000000001E-2</c:v>
                </c:pt>
                <c:pt idx="2">
                  <c:v>6.0789999999999997E-2</c:v>
                </c:pt>
                <c:pt idx="3">
                  <c:v>6.1060000000000003E-2</c:v>
                </c:pt>
                <c:pt idx="4">
                  <c:v>6.6129999999999994E-2</c:v>
                </c:pt>
                <c:pt idx="5">
                  <c:v>8.1070000000000003E-2</c:v>
                </c:pt>
                <c:pt idx="6">
                  <c:v>8.5730000000000001E-2</c:v>
                </c:pt>
                <c:pt idx="7">
                  <c:v>0.12224</c:v>
                </c:pt>
              </c:numCache>
            </c:numRef>
          </c:val>
        </c:ser>
        <c:ser>
          <c:idx val="1"/>
          <c:order val="1"/>
          <c:tx>
            <c:v>Damp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'Figure 9'!$D$6:$D$13</c:f>
              <c:numCache>
                <c:formatCode>0%</c:formatCode>
                <c:ptCount val="8"/>
                <c:pt idx="0">
                  <c:v>0.02</c:v>
                </c:pt>
                <c:pt idx="1">
                  <c:v>0.02</c:v>
                </c:pt>
                <c:pt idx="2">
                  <c:v>0.03</c:v>
                </c:pt>
                <c:pt idx="3">
                  <c:v>0.02</c:v>
                </c:pt>
                <c:pt idx="4">
                  <c:v>0.03</c:v>
                </c:pt>
                <c:pt idx="5">
                  <c:v>0.03</c:v>
                </c:pt>
                <c:pt idx="6">
                  <c:v>0.02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82566248"/>
        <c:axId val="477131744"/>
      </c:barChart>
      <c:catAx>
        <c:axId val="38256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1744"/>
        <c:crosses val="autoZero"/>
        <c:auto val="1"/>
        <c:lblAlgn val="ctr"/>
        <c:lblOffset val="100"/>
        <c:noMultiLvlLbl val="0"/>
      </c:catAx>
      <c:valAx>
        <c:axId val="47713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6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Percentage of Pre-1945 dwellings in Glasgow</a:t>
            </a:r>
            <a:r>
              <a:rPr lang="en-GB" b="1" baseline="0"/>
              <a:t> City Region by Local Authority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567147856517937E-2"/>
          <c:y val="0.19886300434264154"/>
          <c:w val="0.75571090350924053"/>
          <c:h val="0.551802185113994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10'!$D$8</c:f>
              <c:strCache>
                <c:ptCount val="1"/>
                <c:pt idx="0">
                  <c:v>Local Authorities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10'!$A$9:$A$16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10'!$D$9:$D$16</c:f>
              <c:numCache>
                <c:formatCode>0%</c:formatCode>
                <c:ptCount val="8"/>
                <c:pt idx="0">
                  <c:v>0.19993</c:v>
                </c:pt>
                <c:pt idx="1">
                  <c:v>0.43448999999999999</c:v>
                </c:pt>
                <c:pt idx="2">
                  <c:v>0.43724000000000002</c:v>
                </c:pt>
                <c:pt idx="3">
                  <c:v>0.32623999999999997</c:v>
                </c:pt>
                <c:pt idx="4">
                  <c:v>0.19792000000000001</c:v>
                </c:pt>
                <c:pt idx="5">
                  <c:v>0.27796999999999999</c:v>
                </c:pt>
                <c:pt idx="6">
                  <c:v>0.22978999999999999</c:v>
                </c:pt>
                <c:pt idx="7">
                  <c:v>0.2334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132136"/>
        <c:axId val="477132528"/>
      </c:barChart>
      <c:lineChart>
        <c:grouping val="standard"/>
        <c:varyColors val="0"/>
        <c:ser>
          <c:idx val="1"/>
          <c:order val="1"/>
          <c:tx>
            <c:strRef>
              <c:f>'Figure 10'!$E$8</c:f>
              <c:strCache>
                <c:ptCount val="1"/>
                <c:pt idx="0">
                  <c:v>Scottish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10'!$E$9:$E$16</c:f>
              <c:numCache>
                <c:formatCode>0%</c:formatCode>
                <c:ptCount val="8"/>
                <c:pt idx="0">
                  <c:v>0.31508000000000003</c:v>
                </c:pt>
                <c:pt idx="1">
                  <c:v>0.31508000000000003</c:v>
                </c:pt>
                <c:pt idx="2">
                  <c:v>0.31508000000000003</c:v>
                </c:pt>
                <c:pt idx="3">
                  <c:v>0.31508000000000003</c:v>
                </c:pt>
                <c:pt idx="4">
                  <c:v>0.31508000000000003</c:v>
                </c:pt>
                <c:pt idx="5">
                  <c:v>0.31508000000000003</c:v>
                </c:pt>
                <c:pt idx="6">
                  <c:v>0.31508000000000003</c:v>
                </c:pt>
                <c:pt idx="7">
                  <c:v>0.31508000000000003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132136"/>
        <c:axId val="477132528"/>
      </c:lineChart>
      <c:catAx>
        <c:axId val="47713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2528"/>
        <c:crosses val="autoZero"/>
        <c:auto val="1"/>
        <c:lblAlgn val="ctr"/>
        <c:lblOffset val="100"/>
        <c:noMultiLvlLbl val="0"/>
      </c:catAx>
      <c:valAx>
        <c:axId val="47713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HES Buildings</a:t>
            </a:r>
            <a:r>
              <a:rPr lang="en-GB" b="1" baseline="0"/>
              <a:t> at Risk register by Local Authority 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11'!$K$6</c:f>
              <c:strCache>
                <c:ptCount val="1"/>
                <c:pt idx="0">
                  <c:v>Minimal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11'!$A$7:$A$14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11'!$K$7:$K$14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D7-446B-B1BE-26BC2B28B7A5}"/>
            </c:ext>
          </c:extLst>
        </c:ser>
        <c:ser>
          <c:idx val="1"/>
          <c:order val="1"/>
          <c:tx>
            <c:strRef>
              <c:f>'Figure 11'!$L$6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11'!$A$7:$A$14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11'!$L$7:$L$14</c:f>
              <c:numCache>
                <c:formatCode>General</c:formatCode>
                <c:ptCount val="8"/>
                <c:pt idx="0">
                  <c:v>3</c:v>
                </c:pt>
                <c:pt idx="1">
                  <c:v>5</c:v>
                </c:pt>
                <c:pt idx="2">
                  <c:v>56</c:v>
                </c:pt>
                <c:pt idx="3">
                  <c:v>5</c:v>
                </c:pt>
                <c:pt idx="4">
                  <c:v>15</c:v>
                </c:pt>
                <c:pt idx="5">
                  <c:v>17</c:v>
                </c:pt>
                <c:pt idx="6">
                  <c:v>47</c:v>
                </c:pt>
                <c:pt idx="7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D7-446B-B1BE-26BC2B28B7A5}"/>
            </c:ext>
          </c:extLst>
        </c:ser>
        <c:ser>
          <c:idx val="2"/>
          <c:order val="2"/>
          <c:tx>
            <c:strRef>
              <c:f>'Figure 11'!$M$6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11'!$A$7:$A$14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11'!$M$7:$M$14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46</c:v>
                </c:pt>
                <c:pt idx="3">
                  <c:v>5</c:v>
                </c:pt>
                <c:pt idx="4">
                  <c:v>12</c:v>
                </c:pt>
                <c:pt idx="5">
                  <c:v>13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D7-446B-B1BE-26BC2B28B7A5}"/>
            </c:ext>
          </c:extLst>
        </c:ser>
        <c:ser>
          <c:idx val="3"/>
          <c:order val="3"/>
          <c:tx>
            <c:strRef>
              <c:f>'Figure 11'!$N$6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11'!$A$7:$A$14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11'!$N$7:$N$14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33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22</c:v>
                </c:pt>
                <c:pt idx="7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D7-446B-B1BE-26BC2B28B7A5}"/>
            </c:ext>
          </c:extLst>
        </c:ser>
        <c:ser>
          <c:idx val="4"/>
          <c:order val="4"/>
          <c:tx>
            <c:strRef>
              <c:f>'Figure 11'!$O$6</c:f>
              <c:strCache>
                <c:ptCount val="1"/>
                <c:pt idx="0">
                  <c:v>Critical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11'!$A$7:$A$14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 City</c:v>
                </c:pt>
                <c:pt idx="3">
                  <c:v>Inverclyde</c:v>
                </c:pt>
                <c:pt idx="4">
                  <c:v>North Lanarkshire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11'!$O$7:$O$14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D7-446B-B1BE-26BC2B28B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133312"/>
        <c:axId val="477129784"/>
      </c:barChart>
      <c:catAx>
        <c:axId val="47713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29784"/>
        <c:crosses val="autoZero"/>
        <c:auto val="1"/>
        <c:lblAlgn val="ctr"/>
        <c:lblOffset val="100"/>
        <c:noMultiLvlLbl val="0"/>
      </c:catAx>
      <c:valAx>
        <c:axId val="47712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3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Orchards</a:t>
            </a:r>
            <a:r>
              <a:rPr lang="en-GB" b="1" baseline="0"/>
              <a:t>, Community Orchards and School Orchards in the Glasgow City Region (Ha)</a:t>
            </a:r>
            <a:endParaRPr lang="en-GB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12'!$B$5</c:f>
              <c:strCache>
                <c:ptCount val="1"/>
                <c:pt idx="0">
                  <c:v>Orchards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12'!$A$7:$A$14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</c:v>
                </c:pt>
                <c:pt idx="3">
                  <c:v>Inverclyde</c:v>
                </c:pt>
                <c:pt idx="4">
                  <c:v>North Lanarkshire 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12'!$C$7:$C$14</c:f>
              <c:numCache>
                <c:formatCode>General</c:formatCode>
                <c:ptCount val="8"/>
                <c:pt idx="0">
                  <c:v>2.73</c:v>
                </c:pt>
                <c:pt idx="1">
                  <c:v>6.03</c:v>
                </c:pt>
                <c:pt idx="2">
                  <c:v>12.78</c:v>
                </c:pt>
                <c:pt idx="3">
                  <c:v>3.54</c:v>
                </c:pt>
                <c:pt idx="4">
                  <c:v>42.1</c:v>
                </c:pt>
                <c:pt idx="5">
                  <c:v>7.47</c:v>
                </c:pt>
                <c:pt idx="6">
                  <c:v>133.16999999999999</c:v>
                </c:pt>
                <c:pt idx="7">
                  <c:v>3.04</c:v>
                </c:pt>
              </c:numCache>
            </c:numRef>
          </c:val>
        </c:ser>
        <c:ser>
          <c:idx val="1"/>
          <c:order val="1"/>
          <c:tx>
            <c:strRef>
              <c:f>'Figure 12'!$D$5</c:f>
              <c:strCache>
                <c:ptCount val="1"/>
                <c:pt idx="0">
                  <c:v>Community Orchards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12'!$A$7:$A$14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</c:v>
                </c:pt>
                <c:pt idx="3">
                  <c:v>Inverclyde</c:v>
                </c:pt>
                <c:pt idx="4">
                  <c:v>North Lanarkshire 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12'!$E$7:$E$14</c:f>
              <c:numCache>
                <c:formatCode>General</c:formatCode>
                <c:ptCount val="8"/>
                <c:pt idx="2">
                  <c:v>1.25</c:v>
                </c:pt>
                <c:pt idx="5">
                  <c:v>0.28999999999999998</c:v>
                </c:pt>
                <c:pt idx="6">
                  <c:v>0.11</c:v>
                </c:pt>
              </c:numCache>
            </c:numRef>
          </c:val>
        </c:ser>
        <c:ser>
          <c:idx val="2"/>
          <c:order val="2"/>
          <c:tx>
            <c:strRef>
              <c:f>'Figure 12'!$F$5</c:f>
              <c:strCache>
                <c:ptCount val="1"/>
                <c:pt idx="0">
                  <c:v>School Orchards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12'!$A$7:$A$14</c:f>
              <c:strCache>
                <c:ptCount val="8"/>
                <c:pt idx="0">
                  <c:v>East Dunbartonshire</c:v>
                </c:pt>
                <c:pt idx="1">
                  <c:v>East Renfrewshire</c:v>
                </c:pt>
                <c:pt idx="2">
                  <c:v>Glasgow</c:v>
                </c:pt>
                <c:pt idx="3">
                  <c:v>Inverclyde</c:v>
                </c:pt>
                <c:pt idx="4">
                  <c:v>North Lanarkshire </c:v>
                </c:pt>
                <c:pt idx="5">
                  <c:v>Renfrewshire</c:v>
                </c:pt>
                <c:pt idx="6">
                  <c:v>South Lanarkshire</c:v>
                </c:pt>
                <c:pt idx="7">
                  <c:v>West Dunbartonshire</c:v>
                </c:pt>
              </c:strCache>
            </c:strRef>
          </c:cat>
          <c:val>
            <c:numRef>
              <c:f>'Figure 12'!$G$7:$G$14</c:f>
              <c:numCache>
                <c:formatCode>General</c:formatCode>
                <c:ptCount val="8"/>
                <c:pt idx="0">
                  <c:v>0.42</c:v>
                </c:pt>
                <c:pt idx="1">
                  <c:v>0.05</c:v>
                </c:pt>
                <c:pt idx="2">
                  <c:v>1.8</c:v>
                </c:pt>
                <c:pt idx="4">
                  <c:v>0.21</c:v>
                </c:pt>
                <c:pt idx="5">
                  <c:v>0.7</c:v>
                </c:pt>
                <c:pt idx="6">
                  <c:v>0.28999999999999998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7130960"/>
        <c:axId val="477131352"/>
      </c:barChart>
      <c:catAx>
        <c:axId val="47713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1352"/>
        <c:crosses val="autoZero"/>
        <c:auto val="1"/>
        <c:lblAlgn val="ctr"/>
        <c:lblOffset val="100"/>
        <c:noMultiLvlLbl val="0"/>
      </c:catAx>
      <c:valAx>
        <c:axId val="47713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713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229720</xdr:colOff>
      <xdr:row>4</xdr:row>
      <xdr:rowOff>231399</xdr:rowOff>
    </xdr:from>
    <xdr:to>
      <xdr:col>13</xdr:col>
      <xdr:colOff>587643</xdr:colOff>
      <xdr:row>20</xdr:row>
      <xdr:rowOff>112058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553089</xdr:colOff>
      <xdr:row>13</xdr:row>
      <xdr:rowOff>113180</xdr:rowOff>
    </xdr:from>
    <xdr:to>
      <xdr:col>23</xdr:col>
      <xdr:colOff>22411</xdr:colOff>
      <xdr:row>37</xdr:row>
      <xdr:rowOff>182497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16</xdr:row>
      <xdr:rowOff>119062</xdr:rowOff>
    </xdr:from>
    <xdr:to>
      <xdr:col>14</xdr:col>
      <xdr:colOff>541337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BA9FDDC3-DA5E-462B-9634-861B43727E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3</xdr:row>
      <xdr:rowOff>66675</xdr:rowOff>
    </xdr:from>
    <xdr:to>
      <xdr:col>17</xdr:col>
      <xdr:colOff>271463</xdr:colOff>
      <xdr:row>20</xdr:row>
      <xdr:rowOff>138113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t/Desktop/2016_17_fire_and_rescue_statistics_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t/Documents/Climate%20Ready%20Clyde/Climate%20Risk%20and%20Vulnerability%20Assessment%20and%20Strategy/Evidence/Chapter%203%20-%20Built%20Environment/Housing%20Condition%20Survey/SHCS%20-%20GC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tents"/>
      <sheetName val="Long-Term Trend"/>
      <sheetName val="1 1a 1b"/>
      <sheetName val="2 2a 2b"/>
      <sheetName val="3 3a"/>
      <sheetName val="3b"/>
      <sheetName val="4 4a 4b"/>
      <sheetName val="4c 4d 4e"/>
      <sheetName val="5 5a"/>
      <sheetName val="6 6a"/>
      <sheetName val="6b"/>
      <sheetName val="6c 6d"/>
      <sheetName val="7"/>
      <sheetName val="8 8a"/>
      <sheetName val="9"/>
      <sheetName val="9a"/>
      <sheetName val="9b"/>
      <sheetName val="10 10a"/>
      <sheetName val="10b 10c"/>
      <sheetName val="11"/>
      <sheetName val="11a 11b"/>
      <sheetName val="12 12a"/>
      <sheetName val="13"/>
      <sheetName val="13a"/>
      <sheetName val="13b"/>
      <sheetName val="14 14a"/>
      <sheetName val="14b 14c 14d"/>
      <sheetName val="14e 14f 14g"/>
      <sheetName val="15 15a"/>
      <sheetName val="15b 15c 15d"/>
      <sheetName val="16 16a"/>
      <sheetName val="16b 16c 16d"/>
      <sheetName val="17 17a"/>
      <sheetName val="17b 17c 17d"/>
      <sheetName val="18 18a 18b"/>
      <sheetName val="19"/>
      <sheetName val="19a"/>
      <sheetName val="19b"/>
      <sheetName val="20"/>
      <sheetName val="21 21a"/>
      <sheetName val="21b 21c"/>
      <sheetName val="22"/>
      <sheetName val="23 23a"/>
      <sheetName val="24"/>
      <sheetName val="25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  <sheetName val="Figure 16"/>
      <sheetName val="Figure 17"/>
      <sheetName val="Population"/>
      <sheetName val="Dwellings"/>
      <sheetName val="Reference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">
          <cell r="A4" t="str">
            <v>Aberdeen City</v>
          </cell>
          <cell r="B4">
            <v>229840</v>
          </cell>
        </row>
        <row r="5">
          <cell r="A5" t="str">
            <v>Aberdeenshire</v>
          </cell>
          <cell r="B5">
            <v>262190</v>
          </cell>
        </row>
        <row r="6">
          <cell r="A6" t="str">
            <v>Angus</v>
          </cell>
          <cell r="B6">
            <v>116520</v>
          </cell>
        </row>
        <row r="7">
          <cell r="A7" t="str">
            <v>Argyll and Bute</v>
          </cell>
          <cell r="B7">
            <v>87130</v>
          </cell>
        </row>
        <row r="8">
          <cell r="A8" t="str">
            <v>Clackmannanshire</v>
          </cell>
          <cell r="B8">
            <v>51350</v>
          </cell>
        </row>
        <row r="9">
          <cell r="A9" t="str">
            <v>Dumfries and Galloway</v>
          </cell>
          <cell r="B9">
            <v>149520</v>
          </cell>
        </row>
        <row r="10">
          <cell r="A10" t="str">
            <v>Dundee City</v>
          </cell>
          <cell r="B10">
            <v>148270</v>
          </cell>
        </row>
        <row r="11">
          <cell r="A11" t="str">
            <v>East Ayrshire</v>
          </cell>
          <cell r="B11">
            <v>122200</v>
          </cell>
        </row>
        <row r="12">
          <cell r="A12" t="str">
            <v>East Dunbartonshire</v>
          </cell>
          <cell r="B12">
            <v>107540</v>
          </cell>
        </row>
        <row r="13">
          <cell r="A13" t="str">
            <v>East Lothian</v>
          </cell>
          <cell r="B13">
            <v>104090</v>
          </cell>
        </row>
        <row r="14">
          <cell r="A14" t="str">
            <v>East Renfrewshire</v>
          </cell>
          <cell r="B14">
            <v>93810</v>
          </cell>
        </row>
        <row r="15">
          <cell r="A15" t="str">
            <v>Edinburgh City</v>
          </cell>
          <cell r="B15">
            <v>507170</v>
          </cell>
        </row>
        <row r="16">
          <cell r="A16" t="str">
            <v>Falkirk</v>
          </cell>
          <cell r="B16">
            <v>159380</v>
          </cell>
        </row>
        <row r="17">
          <cell r="A17" t="str">
            <v>Fife</v>
          </cell>
          <cell r="B17">
            <v>370330</v>
          </cell>
        </row>
        <row r="18">
          <cell r="A18" t="str">
            <v>Glasgow City</v>
          </cell>
          <cell r="B18">
            <v>615070</v>
          </cell>
        </row>
        <row r="19">
          <cell r="A19" t="str">
            <v>Highland</v>
          </cell>
          <cell r="B19">
            <v>234770</v>
          </cell>
        </row>
        <row r="20">
          <cell r="A20" t="str">
            <v>Inverclyde</v>
          </cell>
          <cell r="B20">
            <v>79160</v>
          </cell>
        </row>
        <row r="21">
          <cell r="A21" t="str">
            <v>Midlothian</v>
          </cell>
          <cell r="B21">
            <v>88610</v>
          </cell>
        </row>
        <row r="22">
          <cell r="A22" t="str">
            <v>Moray</v>
          </cell>
          <cell r="B22">
            <v>96070</v>
          </cell>
        </row>
        <row r="23">
          <cell r="A23" t="str">
            <v>Na h-Eileanan Siar</v>
          </cell>
          <cell r="B23">
            <v>26900</v>
          </cell>
        </row>
        <row r="24">
          <cell r="A24" t="str">
            <v>North Ayrshire</v>
          </cell>
          <cell r="B24">
            <v>135890</v>
          </cell>
        </row>
        <row r="25">
          <cell r="A25" t="str">
            <v>North Lanarkshire</v>
          </cell>
          <cell r="B25">
            <v>339390</v>
          </cell>
        </row>
        <row r="26">
          <cell r="A26" t="str">
            <v>Orkney Islands</v>
          </cell>
          <cell r="B26">
            <v>21850</v>
          </cell>
        </row>
        <row r="27">
          <cell r="A27" t="str">
            <v>Perth and Kinross</v>
          </cell>
          <cell r="B27">
            <v>150680</v>
          </cell>
        </row>
        <row r="28">
          <cell r="A28" t="str">
            <v>Renfrewshire</v>
          </cell>
          <cell r="B28">
            <v>175930</v>
          </cell>
        </row>
        <row r="29">
          <cell r="A29" t="str">
            <v>Scottish Borders</v>
          </cell>
          <cell r="B29">
            <v>114530</v>
          </cell>
        </row>
        <row r="30">
          <cell r="A30" t="str">
            <v>Shetland Islands</v>
          </cell>
          <cell r="B30">
            <v>23200</v>
          </cell>
        </row>
        <row r="31">
          <cell r="A31" t="str">
            <v>South Ayrshire</v>
          </cell>
          <cell r="B31">
            <v>112470</v>
          </cell>
        </row>
        <row r="32">
          <cell r="A32" t="str">
            <v>South Lanarkshire</v>
          </cell>
          <cell r="B32">
            <v>317100</v>
          </cell>
        </row>
        <row r="33">
          <cell r="A33" t="str">
            <v>Stirling</v>
          </cell>
          <cell r="B33">
            <v>93750</v>
          </cell>
        </row>
        <row r="34">
          <cell r="A34" t="str">
            <v>West Dunbartonshire</v>
          </cell>
          <cell r="B34">
            <v>89860</v>
          </cell>
        </row>
        <row r="35">
          <cell r="A35" t="str">
            <v>West Lothian</v>
          </cell>
          <cell r="B35">
            <v>180130</v>
          </cell>
        </row>
      </sheetData>
      <sheetData sheetId="64"/>
      <sheetData sheetId="6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Contents"/>
      <sheetName val="Key"/>
      <sheetName val="HouseholdsUR"/>
      <sheetName val="A"/>
      <sheetName val="B"/>
      <sheetName val="CI - Income"/>
      <sheetName val="CI - EER"/>
      <sheetName val="Households"/>
      <sheetName val="Stock Profile"/>
      <sheetName val="Wall Insulation"/>
      <sheetName val="Age"/>
      <sheetName val="Type"/>
      <sheetName val="Bedrooms"/>
      <sheetName val="LTSD"/>
      <sheetName val="Care"/>
      <sheetName val="Adaptations"/>
      <sheetName val="Restrictions"/>
      <sheetName val="AdaptationsReq"/>
      <sheetName val="Gas Grid"/>
      <sheetName val="Heating"/>
      <sheetName val="Loft Insulation"/>
      <sheetName val="Low EER"/>
      <sheetName val="Mean EER"/>
      <sheetName val="Mean Income"/>
      <sheetName val="Fuel Poverty"/>
      <sheetName val="Fuel Poverty Extreme"/>
      <sheetName val="Overcrowded"/>
      <sheetName val="Under-occupied"/>
      <sheetName val="BTS"/>
      <sheetName val="SHQS B"/>
      <sheetName val="SHQS C"/>
      <sheetName val="SHQS D"/>
      <sheetName val="SHQS E"/>
      <sheetName val="SHQS"/>
      <sheetName val="Disrepair"/>
      <sheetName val="Critical Elements"/>
      <sheetName val="Urgent Disrepair"/>
      <sheetName val="Extensive Disrepair"/>
      <sheetName val="Damp"/>
      <sheetName val="Condensation"/>
      <sheetName val="Sample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O10" t="e">
            <v>#REF!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5">
          <cell r="B5" t="str">
            <v>% of Extreme Fuel Poor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2.gov.scot/Topics/Statistics/SHCS/keyanalys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2.gov.scot/Topics/Statistics/SHCS/keyanalys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D24"/>
  <sheetViews>
    <sheetView zoomScaleNormal="100" workbookViewId="0">
      <selection activeCell="A2" sqref="A2:B3"/>
    </sheetView>
  </sheetViews>
  <sheetFormatPr defaultRowHeight="12.75" x14ac:dyDescent="0.2"/>
  <cols>
    <col min="1" max="1" width="20.7109375" style="7" bestFit="1" customWidth="1"/>
    <col min="2" max="2" width="20.7109375" style="7" customWidth="1"/>
    <col min="3" max="3" width="18" style="7" customWidth="1"/>
    <col min="4" max="4" width="13.85546875" style="7" customWidth="1"/>
    <col min="5" max="16384" width="9.140625" style="7"/>
  </cols>
  <sheetData>
    <row r="1" spans="1:4" ht="15.75" x14ac:dyDescent="0.25">
      <c r="A1" s="3" t="s">
        <v>11</v>
      </c>
      <c r="C1" s="8"/>
      <c r="D1" s="8"/>
    </row>
    <row r="2" spans="1:4" ht="15" x14ac:dyDescent="0.25">
      <c r="A2" s="61" t="s">
        <v>156</v>
      </c>
      <c r="B2" s="62" t="s">
        <v>164</v>
      </c>
      <c r="C2" s="8"/>
      <c r="D2" s="8"/>
    </row>
    <row r="3" spans="1:4" ht="15" x14ac:dyDescent="0.25">
      <c r="A3" s="62" t="s">
        <v>155</v>
      </c>
      <c r="B3" s="63" t="s">
        <v>163</v>
      </c>
    </row>
    <row r="4" spans="1:4" ht="15" x14ac:dyDescent="0.25">
      <c r="A4" s="12"/>
      <c r="B4" s="12"/>
      <c r="C4" s="14"/>
      <c r="D4" s="13"/>
    </row>
    <row r="5" spans="1:4" ht="30" x14ac:dyDescent="0.25">
      <c r="A5" s="17" t="s">
        <v>9</v>
      </c>
      <c r="B5" s="18" t="s">
        <v>13</v>
      </c>
      <c r="C5" s="19" t="s">
        <v>14</v>
      </c>
      <c r="D5" s="19" t="s">
        <v>15</v>
      </c>
    </row>
    <row r="6" spans="1:4" ht="15" x14ac:dyDescent="0.25">
      <c r="A6" s="15" t="s">
        <v>7</v>
      </c>
      <c r="B6" s="20">
        <v>148000</v>
      </c>
      <c r="C6" s="16">
        <v>3.9660000000000001E-2</v>
      </c>
      <c r="D6" s="16">
        <v>0.02</v>
      </c>
    </row>
    <row r="7" spans="1:4" ht="15" x14ac:dyDescent="0.25">
      <c r="A7" s="15" t="s">
        <v>1</v>
      </c>
      <c r="B7" s="20">
        <v>45000</v>
      </c>
      <c r="C7" s="16">
        <v>5.2170000000000001E-2</v>
      </c>
      <c r="D7" s="16">
        <v>0.02</v>
      </c>
    </row>
    <row r="8" spans="1:4" ht="15" x14ac:dyDescent="0.25">
      <c r="A8" s="15" t="s">
        <v>6</v>
      </c>
      <c r="B8" s="20">
        <v>37000</v>
      </c>
      <c r="C8" s="16">
        <v>6.0789999999999997E-2</v>
      </c>
      <c r="D8" s="16">
        <v>0.03</v>
      </c>
    </row>
    <row r="9" spans="1:4" ht="15" x14ac:dyDescent="0.25">
      <c r="A9" s="15" t="s">
        <v>4</v>
      </c>
      <c r="B9" s="20">
        <v>82000</v>
      </c>
      <c r="C9" s="16">
        <v>6.1060000000000003E-2</v>
      </c>
      <c r="D9" s="16">
        <v>0.02</v>
      </c>
    </row>
    <row r="10" spans="1:4" ht="15" x14ac:dyDescent="0.25">
      <c r="A10" s="15" t="s">
        <v>3</v>
      </c>
      <c r="B10" s="20">
        <v>42000</v>
      </c>
      <c r="C10" s="16">
        <v>6.6129999999999994E-2</v>
      </c>
      <c r="D10" s="16">
        <v>0.03</v>
      </c>
    </row>
    <row r="11" spans="1:4" ht="15" x14ac:dyDescent="0.25">
      <c r="A11" s="15" t="s">
        <v>8</v>
      </c>
      <c r="B11" s="20">
        <v>289000</v>
      </c>
      <c r="C11" s="16">
        <v>8.1070000000000003E-2</v>
      </c>
      <c r="D11" s="16">
        <v>0.03</v>
      </c>
    </row>
    <row r="12" spans="1:4" ht="15" x14ac:dyDescent="0.25">
      <c r="A12" s="15" t="s">
        <v>5</v>
      </c>
      <c r="B12" s="20">
        <v>142000</v>
      </c>
      <c r="C12" s="16">
        <v>8.5730000000000001E-2</v>
      </c>
      <c r="D12" s="16">
        <v>0.02</v>
      </c>
    </row>
    <row r="13" spans="1:4" ht="15" x14ac:dyDescent="0.25">
      <c r="A13" s="15" t="s">
        <v>2</v>
      </c>
      <c r="B13" s="20">
        <v>38000</v>
      </c>
      <c r="C13" s="16">
        <v>0.12224</v>
      </c>
      <c r="D13" s="16">
        <v>0.05</v>
      </c>
    </row>
    <row r="14" spans="1:4" x14ac:dyDescent="0.2">
      <c r="A14" s="11"/>
      <c r="B14" s="11"/>
      <c r="C14" s="11"/>
      <c r="D14" s="11"/>
    </row>
    <row r="15" spans="1:4" x14ac:dyDescent="0.2">
      <c r="D15" s="10"/>
    </row>
    <row r="16" spans="1:4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</sheetData>
  <hyperlinks>
    <hyperlink ref="B3" r:id="rId1"/>
  </hyperlinks>
  <pageMargins left="0.25" right="0.25" top="0.75" bottom="0.75" header="0.3" footer="0.3"/>
  <pageSetup paperSize="9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T50"/>
  <sheetViews>
    <sheetView zoomScale="70" zoomScaleNormal="70" workbookViewId="0">
      <pane xSplit="1" ySplit="8" topLeftCell="B9" activePane="bottomRight" state="frozen"/>
      <selection activeCell="I6" sqref="I6:N38"/>
      <selection pane="topRight" activeCell="I6" sqref="I6:N38"/>
      <selection pane="bottomLeft" activeCell="I6" sqref="I6:N38"/>
      <selection pane="bottomRight" activeCell="A2" sqref="A2:B3"/>
    </sheetView>
  </sheetViews>
  <sheetFormatPr defaultRowHeight="12.75" x14ac:dyDescent="0.2"/>
  <cols>
    <col min="1" max="1" width="20.28515625" style="6" customWidth="1"/>
    <col min="2" max="2" width="8" style="6" bestFit="1" customWidth="1"/>
    <col min="3" max="3" width="11.5703125" style="6" bestFit="1" customWidth="1"/>
    <col min="4" max="4" width="8.28515625" style="6" customWidth="1"/>
    <col min="5" max="5" width="15.85546875" style="6" bestFit="1" customWidth="1"/>
    <col min="6" max="6" width="9.28515625" style="6" bestFit="1" customWidth="1"/>
    <col min="7" max="9" width="9.140625" style="6"/>
    <col min="10" max="10" width="10.42578125" style="6" customWidth="1"/>
    <col min="11" max="11" width="10.85546875" style="6" customWidth="1"/>
    <col min="12" max="12" width="9.5703125" style="6" customWidth="1"/>
    <col min="13" max="14" width="9.140625" style="6"/>
    <col min="15" max="15" width="9.42578125" style="6" customWidth="1"/>
    <col min="16" max="16" width="12" style="6" customWidth="1"/>
    <col min="17" max="17" width="10.42578125" style="6" customWidth="1"/>
    <col min="18" max="18" width="8.7109375" style="6" customWidth="1"/>
    <col min="19" max="16384" width="9.140625" style="6"/>
  </cols>
  <sheetData>
    <row r="1" spans="1:17" x14ac:dyDescent="0.2">
      <c r="A1" s="35" t="s">
        <v>126</v>
      </c>
    </row>
    <row r="2" spans="1:17" s="7" customFormat="1" ht="15" x14ac:dyDescent="0.25">
      <c r="A2" s="61" t="s">
        <v>156</v>
      </c>
      <c r="B2" s="62" t="s">
        <v>164</v>
      </c>
      <c r="C2" s="8"/>
      <c r="D2" s="8"/>
    </row>
    <row r="3" spans="1:17" s="7" customFormat="1" ht="15" x14ac:dyDescent="0.25">
      <c r="A3" s="62" t="s">
        <v>155</v>
      </c>
      <c r="B3" s="63" t="s">
        <v>163</v>
      </c>
    </row>
    <row r="5" spans="1:17" x14ac:dyDescent="0.2">
      <c r="A5" s="36"/>
      <c r="B5" s="36"/>
      <c r="C5" s="36"/>
      <c r="D5" s="66" t="s">
        <v>125</v>
      </c>
      <c r="E5" s="66"/>
      <c r="F5" s="66"/>
      <c r="G5" s="66"/>
      <c r="H5" s="66"/>
      <c r="I5" s="66"/>
      <c r="J5" s="66"/>
      <c r="K5" s="66"/>
      <c r="L5" s="66" t="s">
        <v>124</v>
      </c>
      <c r="M5" s="66"/>
      <c r="N5" s="66"/>
      <c r="O5" s="66"/>
      <c r="P5" s="66"/>
      <c r="Q5" s="66"/>
    </row>
    <row r="6" spans="1:17" ht="15" x14ac:dyDescent="0.25">
      <c r="A6" s="64" t="s">
        <v>9</v>
      </c>
      <c r="B6" s="65" t="s">
        <v>0</v>
      </c>
      <c r="C6" s="19" t="s">
        <v>123</v>
      </c>
      <c r="D6" s="67" t="s">
        <v>122</v>
      </c>
      <c r="E6" s="67"/>
      <c r="F6" s="67"/>
      <c r="G6" s="67"/>
      <c r="H6" s="67" t="s">
        <v>121</v>
      </c>
      <c r="I6" s="67"/>
      <c r="J6" s="67" t="s">
        <v>120</v>
      </c>
      <c r="K6" s="67"/>
      <c r="L6" s="67" t="s">
        <v>119</v>
      </c>
      <c r="M6" s="67"/>
      <c r="N6" s="67"/>
      <c r="O6" s="67" t="s">
        <v>118</v>
      </c>
      <c r="P6" s="67"/>
      <c r="Q6" s="67"/>
    </row>
    <row r="7" spans="1:17" ht="30" x14ac:dyDescent="0.2">
      <c r="A7" s="64"/>
      <c r="B7" s="65"/>
      <c r="C7" s="19"/>
      <c r="D7" s="19" t="s">
        <v>117</v>
      </c>
      <c r="E7" s="19"/>
      <c r="F7" s="19"/>
      <c r="G7" s="19" t="s">
        <v>116</v>
      </c>
      <c r="H7" s="19" t="s">
        <v>115</v>
      </c>
      <c r="I7" s="19" t="s">
        <v>114</v>
      </c>
      <c r="J7" s="19" t="s">
        <v>113</v>
      </c>
      <c r="K7" s="19" t="s">
        <v>112</v>
      </c>
      <c r="L7" s="19" t="s">
        <v>111</v>
      </c>
      <c r="M7" s="19" t="s">
        <v>110</v>
      </c>
      <c r="N7" s="19" t="s">
        <v>109</v>
      </c>
      <c r="O7" s="19" t="s">
        <v>108</v>
      </c>
      <c r="P7" s="19" t="s">
        <v>107</v>
      </c>
      <c r="Q7" s="19" t="s">
        <v>106</v>
      </c>
    </row>
    <row r="8" spans="1:17" ht="15" x14ac:dyDescent="0.25">
      <c r="A8" s="48"/>
      <c r="B8" s="47" t="s">
        <v>102</v>
      </c>
      <c r="C8" s="47"/>
      <c r="D8" s="47" t="s">
        <v>105</v>
      </c>
      <c r="E8" s="47" t="s">
        <v>104</v>
      </c>
      <c r="F8" s="47" t="s">
        <v>103</v>
      </c>
      <c r="G8" s="47" t="s">
        <v>102</v>
      </c>
      <c r="H8" s="47" t="s">
        <v>102</v>
      </c>
      <c r="I8" s="47" t="s">
        <v>102</v>
      </c>
      <c r="J8" s="47" t="s">
        <v>102</v>
      </c>
      <c r="K8" s="47" t="s">
        <v>102</v>
      </c>
      <c r="L8" s="47" t="s">
        <v>102</v>
      </c>
      <c r="M8" s="47" t="s">
        <v>102</v>
      </c>
      <c r="N8" s="47" t="s">
        <v>102</v>
      </c>
      <c r="O8" s="47" t="s">
        <v>102</v>
      </c>
      <c r="P8" s="47" t="s">
        <v>102</v>
      </c>
      <c r="Q8" s="39" t="s">
        <v>102</v>
      </c>
    </row>
    <row r="9" spans="1:17" ht="15" x14ac:dyDescent="0.25">
      <c r="A9" s="42" t="s">
        <v>1</v>
      </c>
      <c r="B9" s="43">
        <v>1</v>
      </c>
      <c r="C9" s="44">
        <v>45000</v>
      </c>
      <c r="D9" s="45">
        <v>0.19993</v>
      </c>
      <c r="E9" s="45">
        <v>0.31508000000000003</v>
      </c>
      <c r="F9" s="44">
        <f t="shared" ref="F9:F16" si="0">C9*D9</f>
        <v>8996.85</v>
      </c>
      <c r="G9" s="45">
        <v>0.80006999999999995</v>
      </c>
      <c r="H9" s="45">
        <v>0.77319000000000004</v>
      </c>
      <c r="I9" s="45">
        <v>0.22681000000000001</v>
      </c>
      <c r="J9" s="45">
        <v>0.39294000000000001</v>
      </c>
      <c r="K9" s="45">
        <v>0.60706000000000004</v>
      </c>
      <c r="L9" s="45">
        <v>0.81828999999999996</v>
      </c>
      <c r="M9" s="45">
        <v>0.12237000000000001</v>
      </c>
      <c r="N9" s="45">
        <v>5.534E-2</v>
      </c>
      <c r="O9" s="45">
        <v>0.28194999999999998</v>
      </c>
      <c r="P9" s="45">
        <v>0.24424000000000001</v>
      </c>
      <c r="Q9" s="40">
        <v>0.47381000000000001</v>
      </c>
    </row>
    <row r="10" spans="1:17" ht="15" x14ac:dyDescent="0.25">
      <c r="A10" s="42" t="s">
        <v>2</v>
      </c>
      <c r="B10" s="43">
        <v>1</v>
      </c>
      <c r="C10" s="44">
        <v>38000</v>
      </c>
      <c r="D10" s="45">
        <v>0.43448999999999999</v>
      </c>
      <c r="E10" s="45">
        <v>0.31508000000000003</v>
      </c>
      <c r="F10" s="44">
        <f t="shared" si="0"/>
        <v>16510.62</v>
      </c>
      <c r="G10" s="45">
        <v>0.56550999999999996</v>
      </c>
      <c r="H10" s="45">
        <v>0.75180000000000002</v>
      </c>
      <c r="I10" s="45">
        <v>0.2482</v>
      </c>
      <c r="J10" s="45">
        <v>0.32483000000000001</v>
      </c>
      <c r="K10" s="45">
        <v>0.67517000000000005</v>
      </c>
      <c r="L10" s="45">
        <v>0.80916999999999994</v>
      </c>
      <c r="M10" s="45">
        <v>0.12878999999999999</v>
      </c>
      <c r="N10" s="45">
        <v>6.2039999999999998E-2</v>
      </c>
      <c r="O10" s="45">
        <v>0.23472000000000001</v>
      </c>
      <c r="P10" s="45">
        <v>0.3382</v>
      </c>
      <c r="Q10" s="40">
        <v>0.42708000000000002</v>
      </c>
    </row>
    <row r="11" spans="1:17" ht="15" x14ac:dyDescent="0.25">
      <c r="A11" s="42" t="s">
        <v>8</v>
      </c>
      <c r="B11" s="43">
        <v>1</v>
      </c>
      <c r="C11" s="44">
        <v>289000</v>
      </c>
      <c r="D11" s="45">
        <v>0.43724000000000002</v>
      </c>
      <c r="E11" s="45">
        <v>0.31508000000000003</v>
      </c>
      <c r="F11" s="44">
        <f t="shared" si="0"/>
        <v>126362.36</v>
      </c>
      <c r="G11" s="45">
        <v>0.56276000000000004</v>
      </c>
      <c r="H11" s="45">
        <v>0.26175999999999999</v>
      </c>
      <c r="I11" s="45">
        <v>0.73824000000000001</v>
      </c>
      <c r="J11" s="45">
        <v>0.70477000000000001</v>
      </c>
      <c r="K11" s="45">
        <v>0.29522999999999999</v>
      </c>
      <c r="L11" s="45">
        <v>0.43789</v>
      </c>
      <c r="M11" s="45">
        <v>0.39824999999999999</v>
      </c>
      <c r="N11" s="45">
        <v>0.15314</v>
      </c>
      <c r="O11" s="45">
        <v>0.21435000000000001</v>
      </c>
      <c r="P11" s="45">
        <v>0.19048000000000001</v>
      </c>
      <c r="Q11" s="40">
        <v>0.59516999999999998</v>
      </c>
    </row>
    <row r="12" spans="1:17" ht="15" x14ac:dyDescent="0.25">
      <c r="A12" s="42" t="s">
        <v>6</v>
      </c>
      <c r="B12" s="43">
        <v>1</v>
      </c>
      <c r="C12" s="44">
        <v>37000</v>
      </c>
      <c r="D12" s="45">
        <v>0.32623999999999997</v>
      </c>
      <c r="E12" s="45">
        <v>0.31508000000000003</v>
      </c>
      <c r="F12" s="44">
        <f t="shared" si="0"/>
        <v>12070.88</v>
      </c>
      <c r="G12" s="45">
        <v>0.67376000000000003</v>
      </c>
      <c r="H12" s="45">
        <v>0.46309</v>
      </c>
      <c r="I12" s="45">
        <v>0.53691</v>
      </c>
      <c r="J12" s="45">
        <v>0.57289000000000001</v>
      </c>
      <c r="K12" s="45">
        <v>0.42710999999999999</v>
      </c>
      <c r="L12" s="45">
        <v>0.56045</v>
      </c>
      <c r="M12" s="45">
        <v>0.29410999999999998</v>
      </c>
      <c r="N12" s="45">
        <v>0.1313</v>
      </c>
      <c r="O12" s="45">
        <v>0.27598</v>
      </c>
      <c r="P12" s="45">
        <v>0.24339</v>
      </c>
      <c r="Q12" s="40">
        <v>0.48063</v>
      </c>
    </row>
    <row r="13" spans="1:17" ht="15" x14ac:dyDescent="0.25">
      <c r="A13" s="42" t="s">
        <v>7</v>
      </c>
      <c r="B13" s="43">
        <v>1</v>
      </c>
      <c r="C13" s="44">
        <v>148000</v>
      </c>
      <c r="D13" s="45">
        <v>0.19792000000000001</v>
      </c>
      <c r="E13" s="45">
        <v>0.31508000000000003</v>
      </c>
      <c r="F13" s="44">
        <f t="shared" si="0"/>
        <v>29292.160000000003</v>
      </c>
      <c r="G13" s="45">
        <v>0.80208000000000002</v>
      </c>
      <c r="H13" s="45">
        <v>0.63056999999999996</v>
      </c>
      <c r="I13" s="45">
        <v>0.36942999999999998</v>
      </c>
      <c r="J13" s="45">
        <v>0.53473000000000004</v>
      </c>
      <c r="K13" s="45">
        <v>0.46527000000000002</v>
      </c>
      <c r="L13" s="45">
        <v>0.54874999999999996</v>
      </c>
      <c r="M13" s="45">
        <v>0.30964000000000003</v>
      </c>
      <c r="N13" s="45">
        <v>6.8529999999999994E-2</v>
      </c>
      <c r="O13" s="45">
        <v>0.26718999999999998</v>
      </c>
      <c r="P13" s="45">
        <v>0.26596999999999998</v>
      </c>
      <c r="Q13" s="40">
        <v>0.46683000000000002</v>
      </c>
    </row>
    <row r="14" spans="1:17" ht="15" x14ac:dyDescent="0.25">
      <c r="A14" s="42" t="s">
        <v>4</v>
      </c>
      <c r="B14" s="43">
        <v>1</v>
      </c>
      <c r="C14" s="44">
        <v>82000</v>
      </c>
      <c r="D14" s="45">
        <v>0.27796999999999999</v>
      </c>
      <c r="E14" s="45">
        <v>0.31508000000000003</v>
      </c>
      <c r="F14" s="44">
        <f t="shared" si="0"/>
        <v>22793.54</v>
      </c>
      <c r="G14" s="45">
        <v>0.72202999999999995</v>
      </c>
      <c r="H14" s="45">
        <v>0.60063999999999995</v>
      </c>
      <c r="I14" s="45">
        <v>0.39935999999999999</v>
      </c>
      <c r="J14" s="45">
        <v>0.53290000000000004</v>
      </c>
      <c r="K14" s="45">
        <v>0.46710000000000002</v>
      </c>
      <c r="L14" s="45">
        <v>0.6754</v>
      </c>
      <c r="M14" s="45">
        <v>0.22392999999999999</v>
      </c>
      <c r="N14" s="45">
        <v>9.6350000000000005E-2</v>
      </c>
      <c r="O14" s="45">
        <v>0.34866999999999998</v>
      </c>
      <c r="P14" s="45">
        <v>0.24124999999999999</v>
      </c>
      <c r="Q14" s="40">
        <v>0.41008</v>
      </c>
    </row>
    <row r="15" spans="1:17" ht="15" x14ac:dyDescent="0.25">
      <c r="A15" s="42" t="s">
        <v>5</v>
      </c>
      <c r="B15" s="43">
        <v>1</v>
      </c>
      <c r="C15" s="44">
        <v>142000</v>
      </c>
      <c r="D15" s="45">
        <v>0.22978999999999999</v>
      </c>
      <c r="E15" s="45">
        <v>0.31508000000000003</v>
      </c>
      <c r="F15" s="44">
        <f t="shared" si="0"/>
        <v>32630.18</v>
      </c>
      <c r="G15" s="45">
        <v>0.77020999999999995</v>
      </c>
      <c r="H15" s="45">
        <v>0.69660999999999995</v>
      </c>
      <c r="I15" s="45">
        <v>0.30338999999999999</v>
      </c>
      <c r="J15" s="45">
        <v>0.53166000000000002</v>
      </c>
      <c r="K15" s="45">
        <v>0.46833999999999998</v>
      </c>
      <c r="L15" s="45">
        <v>0.66424000000000005</v>
      </c>
      <c r="M15" s="45">
        <v>0.23549</v>
      </c>
      <c r="N15" s="45">
        <v>7.9320000000000002E-2</v>
      </c>
      <c r="O15" s="45">
        <v>0.25485999999999998</v>
      </c>
      <c r="P15" s="45">
        <v>0.30829000000000001</v>
      </c>
      <c r="Q15" s="40">
        <v>0.43685000000000002</v>
      </c>
    </row>
    <row r="16" spans="1:17" ht="15" x14ac:dyDescent="0.25">
      <c r="A16" s="42" t="s">
        <v>3</v>
      </c>
      <c r="B16" s="43">
        <v>1</v>
      </c>
      <c r="C16" s="44">
        <v>42000</v>
      </c>
      <c r="D16" s="45">
        <v>0.2334</v>
      </c>
      <c r="E16" s="45">
        <v>0.31508000000000003</v>
      </c>
      <c r="F16" s="44">
        <f t="shared" si="0"/>
        <v>9802.7999999999993</v>
      </c>
      <c r="G16" s="45">
        <v>0.76659999999999995</v>
      </c>
      <c r="H16" s="45">
        <v>0.49653000000000003</v>
      </c>
      <c r="I16" s="45">
        <v>0.50346999999999997</v>
      </c>
      <c r="J16" s="45">
        <v>0.59401999999999999</v>
      </c>
      <c r="K16" s="45">
        <v>0.40598000000000001</v>
      </c>
      <c r="L16" s="45">
        <v>0.56615000000000004</v>
      </c>
      <c r="M16" s="45">
        <v>0.35571999999999998</v>
      </c>
      <c r="N16" s="45">
        <v>7.2520000000000001E-2</v>
      </c>
      <c r="O16" s="45">
        <v>0.24925</v>
      </c>
      <c r="P16" s="45">
        <v>0.25233</v>
      </c>
      <c r="Q16" s="40">
        <v>0.49841999999999997</v>
      </c>
    </row>
    <row r="17" spans="1:20" ht="15" x14ac:dyDescent="0.25">
      <c r="A17" s="42" t="s">
        <v>10</v>
      </c>
      <c r="B17" s="42"/>
      <c r="C17" s="44">
        <f>SUM(C9:C16)</f>
        <v>823000</v>
      </c>
      <c r="D17" s="42"/>
      <c r="E17" s="42"/>
      <c r="F17" s="44">
        <f>SUM(F9:F16)</f>
        <v>258459.39</v>
      </c>
      <c r="G17" s="42"/>
      <c r="H17" s="42"/>
      <c r="I17" s="42"/>
      <c r="J17" s="42"/>
      <c r="K17" s="42"/>
      <c r="L17" s="46">
        <v>0.58345864661654134</v>
      </c>
      <c r="M17" s="43">
        <v>0.30375939849624062</v>
      </c>
      <c r="N17" s="43">
        <v>0.11278195488721804</v>
      </c>
      <c r="O17" s="43"/>
      <c r="P17" s="43"/>
      <c r="Q17" s="37"/>
      <c r="R17" s="33"/>
      <c r="S17" s="33"/>
      <c r="T17" s="33"/>
    </row>
    <row r="18" spans="1:20" ht="15" x14ac:dyDescent="0.25">
      <c r="A18" s="41" t="s">
        <v>12</v>
      </c>
      <c r="B18" s="43">
        <v>1</v>
      </c>
      <c r="C18" s="43"/>
      <c r="D18" s="45">
        <v>0.31508000000000003</v>
      </c>
      <c r="E18" s="45"/>
      <c r="F18" s="45"/>
      <c r="G18" s="45">
        <v>0.68491999999999997</v>
      </c>
      <c r="H18" s="45">
        <v>0.62451999999999996</v>
      </c>
      <c r="I18" s="45">
        <v>0.37547999999999998</v>
      </c>
      <c r="J18" s="45">
        <v>0.51322000000000001</v>
      </c>
      <c r="K18" s="45">
        <v>0.48677999999999999</v>
      </c>
      <c r="L18" s="45">
        <v>0.60958999999999997</v>
      </c>
      <c r="M18" s="45">
        <v>0.24812000000000001</v>
      </c>
      <c r="N18" s="45">
        <v>0.12620999999999999</v>
      </c>
      <c r="O18" s="45">
        <v>0.28198000000000001</v>
      </c>
      <c r="P18" s="45">
        <v>0.24363000000000001</v>
      </c>
      <c r="Q18" s="40">
        <v>0.47438999999999998</v>
      </c>
    </row>
    <row r="19" spans="1:20" ht="15" x14ac:dyDescent="0.25">
      <c r="A19" s="38"/>
      <c r="B19" s="38"/>
      <c r="C19" s="38"/>
      <c r="D19" s="38"/>
      <c r="E19" s="38"/>
      <c r="F19" s="38">
        <f>F17/C17</f>
        <v>0.3140454313487242</v>
      </c>
      <c r="G19" s="38"/>
      <c r="H19" s="38"/>
      <c r="I19" s="38"/>
      <c r="J19" s="38"/>
      <c r="K19" s="38"/>
      <c r="L19" s="37"/>
      <c r="M19" s="37"/>
      <c r="N19" s="37"/>
      <c r="O19" s="37"/>
      <c r="P19" s="37"/>
      <c r="Q19" s="37"/>
      <c r="R19" s="33"/>
      <c r="S19" s="33"/>
      <c r="T19" s="33"/>
    </row>
    <row r="20" spans="1:20" ht="15" x14ac:dyDescent="0.25">
      <c r="L20" s="34"/>
      <c r="M20" s="34"/>
      <c r="N20" s="34"/>
      <c r="O20" s="34"/>
      <c r="P20" s="34"/>
      <c r="Q20" s="34"/>
      <c r="R20" s="33"/>
      <c r="S20" s="33"/>
      <c r="T20" s="33"/>
    </row>
    <row r="21" spans="1:20" ht="15" x14ac:dyDescent="0.25">
      <c r="L21" s="34"/>
      <c r="M21" s="34"/>
      <c r="N21" s="34"/>
      <c r="O21" s="34"/>
      <c r="P21" s="34"/>
      <c r="Q21" s="34"/>
      <c r="R21" s="33"/>
      <c r="S21" s="33"/>
      <c r="T21" s="33"/>
    </row>
    <row r="22" spans="1:20" ht="15" x14ac:dyDescent="0.25">
      <c r="L22" s="34"/>
      <c r="M22" s="34"/>
      <c r="N22" s="34"/>
      <c r="O22" s="34"/>
      <c r="P22" s="34"/>
      <c r="Q22" s="34"/>
      <c r="R22" s="33"/>
      <c r="S22" s="33"/>
      <c r="T22" s="33"/>
    </row>
    <row r="23" spans="1:20" ht="15" x14ac:dyDescent="0.25">
      <c r="L23" s="34"/>
      <c r="M23" s="34"/>
      <c r="N23" s="34"/>
      <c r="O23" s="34"/>
      <c r="P23" s="34"/>
      <c r="Q23" s="34"/>
      <c r="R23" s="33"/>
      <c r="S23" s="33"/>
      <c r="T23" s="33"/>
    </row>
    <row r="24" spans="1:20" ht="15" x14ac:dyDescent="0.25">
      <c r="L24" s="34"/>
      <c r="M24" s="34"/>
      <c r="N24" s="34"/>
      <c r="O24" s="34"/>
      <c r="P24" s="34"/>
      <c r="Q24" s="34"/>
      <c r="R24" s="33"/>
      <c r="S24" s="33"/>
      <c r="T24" s="33"/>
    </row>
    <row r="25" spans="1:20" ht="15" x14ac:dyDescent="0.25">
      <c r="L25" s="34"/>
      <c r="M25" s="34"/>
      <c r="N25" s="34"/>
      <c r="O25" s="34"/>
      <c r="P25" s="34"/>
      <c r="Q25" s="34"/>
      <c r="R25" s="33"/>
      <c r="S25" s="33"/>
      <c r="T25" s="33"/>
    </row>
    <row r="26" spans="1:20" ht="15" x14ac:dyDescent="0.25">
      <c r="L26" s="34"/>
      <c r="M26" s="34"/>
      <c r="N26" s="34"/>
      <c r="O26" s="34"/>
      <c r="P26" s="34"/>
      <c r="Q26" s="34"/>
      <c r="R26" s="33"/>
      <c r="S26" s="33"/>
      <c r="T26" s="33"/>
    </row>
    <row r="27" spans="1:20" ht="15" x14ac:dyDescent="0.25">
      <c r="L27" s="34"/>
      <c r="M27" s="34"/>
      <c r="N27" s="34"/>
      <c r="O27" s="34"/>
      <c r="P27" s="34"/>
      <c r="Q27" s="34"/>
      <c r="R27" s="33"/>
      <c r="S27" s="33"/>
      <c r="T27" s="33"/>
    </row>
    <row r="28" spans="1:20" ht="15" x14ac:dyDescent="0.25">
      <c r="L28" s="34"/>
      <c r="M28" s="34"/>
      <c r="N28" s="34"/>
      <c r="O28" s="34"/>
      <c r="P28" s="34"/>
      <c r="Q28" s="34"/>
      <c r="R28" s="33"/>
      <c r="S28" s="33"/>
      <c r="T28" s="33"/>
    </row>
    <row r="29" spans="1:20" ht="15" x14ac:dyDescent="0.25">
      <c r="L29" s="34"/>
      <c r="M29" s="34"/>
      <c r="N29" s="34"/>
      <c r="O29" s="34"/>
      <c r="P29" s="34"/>
      <c r="Q29" s="34"/>
      <c r="R29" s="33"/>
      <c r="S29" s="33"/>
      <c r="T29" s="33"/>
    </row>
    <row r="30" spans="1:20" ht="15" x14ac:dyDescent="0.25">
      <c r="L30" s="34"/>
      <c r="M30" s="34"/>
      <c r="N30" s="34"/>
      <c r="O30" s="34"/>
      <c r="P30" s="34"/>
      <c r="Q30" s="34"/>
      <c r="R30" s="33"/>
      <c r="S30" s="33"/>
      <c r="T30" s="33"/>
    </row>
    <row r="31" spans="1:20" ht="15" x14ac:dyDescent="0.25">
      <c r="L31" s="34"/>
      <c r="M31" s="34"/>
      <c r="N31" s="34"/>
      <c r="O31" s="34"/>
      <c r="P31" s="34"/>
      <c r="Q31" s="34"/>
      <c r="R31" s="33"/>
      <c r="S31" s="33"/>
      <c r="T31" s="33"/>
    </row>
    <row r="32" spans="1:20" ht="15" x14ac:dyDescent="0.25">
      <c r="L32" s="34"/>
      <c r="M32" s="34"/>
      <c r="N32" s="34"/>
      <c r="O32" s="34"/>
      <c r="P32" s="34"/>
      <c r="Q32" s="34"/>
      <c r="R32" s="33"/>
      <c r="S32" s="33"/>
      <c r="T32" s="33"/>
    </row>
    <row r="33" spans="12:20" ht="15" x14ac:dyDescent="0.25">
      <c r="L33" s="34"/>
      <c r="M33" s="34"/>
      <c r="N33" s="34"/>
      <c r="O33" s="34"/>
      <c r="P33" s="34"/>
      <c r="Q33" s="34"/>
      <c r="R33" s="33"/>
      <c r="S33" s="33"/>
      <c r="T33" s="33"/>
    </row>
    <row r="34" spans="12:20" ht="15" x14ac:dyDescent="0.25">
      <c r="L34" s="34"/>
      <c r="M34" s="34"/>
      <c r="N34" s="34"/>
      <c r="O34" s="34"/>
      <c r="P34" s="34"/>
      <c r="Q34" s="34"/>
      <c r="R34" s="33"/>
      <c r="S34" s="33"/>
      <c r="T34" s="33"/>
    </row>
    <row r="35" spans="12:20" ht="15" x14ac:dyDescent="0.25">
      <c r="L35" s="34"/>
      <c r="M35" s="34"/>
      <c r="N35" s="34"/>
      <c r="O35" s="34"/>
      <c r="P35" s="34"/>
      <c r="Q35" s="34"/>
      <c r="R35" s="33"/>
      <c r="S35" s="33"/>
      <c r="T35" s="33"/>
    </row>
    <row r="36" spans="12:20" ht="15" x14ac:dyDescent="0.25">
      <c r="L36" s="34"/>
      <c r="M36" s="34"/>
      <c r="N36" s="34"/>
      <c r="O36" s="34"/>
      <c r="P36" s="34"/>
      <c r="Q36" s="34"/>
      <c r="R36" s="33"/>
      <c r="S36" s="33"/>
      <c r="T36" s="33"/>
    </row>
    <row r="37" spans="12:20" ht="15" x14ac:dyDescent="0.25">
      <c r="L37" s="34"/>
      <c r="M37" s="34"/>
      <c r="N37" s="34"/>
      <c r="O37" s="34"/>
      <c r="P37" s="34"/>
      <c r="Q37" s="34"/>
      <c r="R37" s="33"/>
      <c r="S37" s="33"/>
      <c r="T37" s="33"/>
    </row>
    <row r="38" spans="12:20" ht="15" x14ac:dyDescent="0.25">
      <c r="L38" s="34"/>
      <c r="M38" s="34"/>
      <c r="N38" s="34"/>
      <c r="O38" s="34"/>
      <c r="P38" s="34"/>
      <c r="Q38" s="34"/>
      <c r="R38" s="33"/>
      <c r="S38" s="33"/>
      <c r="T38" s="33"/>
    </row>
    <row r="39" spans="12:20" ht="15" x14ac:dyDescent="0.25">
      <c r="L39" s="34"/>
      <c r="M39" s="34"/>
      <c r="N39" s="34"/>
      <c r="O39" s="34"/>
      <c r="P39" s="34"/>
      <c r="Q39" s="34"/>
      <c r="R39" s="33"/>
      <c r="S39" s="33"/>
      <c r="T39" s="33"/>
    </row>
    <row r="40" spans="12:20" ht="15" x14ac:dyDescent="0.25">
      <c r="L40" s="34"/>
      <c r="M40" s="34"/>
      <c r="N40" s="34"/>
      <c r="O40" s="34"/>
      <c r="P40" s="34"/>
      <c r="Q40" s="34"/>
      <c r="R40" s="33"/>
      <c r="S40" s="33"/>
      <c r="T40" s="33"/>
    </row>
    <row r="41" spans="12:20" ht="15" x14ac:dyDescent="0.25">
      <c r="L41" s="34"/>
      <c r="M41" s="34"/>
      <c r="N41" s="34"/>
      <c r="O41" s="34"/>
      <c r="P41" s="34"/>
      <c r="Q41" s="34"/>
      <c r="R41" s="33"/>
      <c r="S41" s="33"/>
      <c r="T41" s="33"/>
    </row>
    <row r="42" spans="12:20" ht="15" x14ac:dyDescent="0.25">
      <c r="L42" s="34"/>
      <c r="M42" s="34"/>
      <c r="N42" s="34"/>
      <c r="O42" s="34"/>
      <c r="P42" s="34"/>
      <c r="Q42" s="34"/>
      <c r="R42" s="33"/>
      <c r="S42" s="33"/>
      <c r="T42" s="33"/>
    </row>
    <row r="43" spans="12:20" ht="15" x14ac:dyDescent="0.25">
      <c r="L43" s="34"/>
      <c r="M43" s="34"/>
      <c r="N43" s="34"/>
      <c r="O43" s="34"/>
      <c r="P43" s="34"/>
      <c r="Q43" s="34"/>
      <c r="R43" s="33"/>
      <c r="S43" s="33"/>
      <c r="T43" s="33"/>
    </row>
    <row r="44" spans="12:20" ht="15" x14ac:dyDescent="0.25">
      <c r="L44" s="34"/>
      <c r="M44" s="34"/>
      <c r="N44" s="34"/>
      <c r="O44" s="34"/>
      <c r="P44" s="34"/>
      <c r="Q44" s="34"/>
      <c r="R44" s="33"/>
      <c r="S44" s="33"/>
      <c r="T44" s="33"/>
    </row>
    <row r="45" spans="12:20" ht="15" x14ac:dyDescent="0.25">
      <c r="L45" s="34"/>
      <c r="M45" s="34"/>
      <c r="N45" s="34"/>
      <c r="O45" s="34"/>
      <c r="P45" s="34"/>
      <c r="Q45" s="34"/>
      <c r="R45" s="33"/>
      <c r="S45" s="33"/>
      <c r="T45" s="33"/>
    </row>
    <row r="46" spans="12:20" ht="15" x14ac:dyDescent="0.25">
      <c r="L46" s="34"/>
      <c r="M46" s="34"/>
      <c r="N46" s="34"/>
      <c r="O46" s="34"/>
      <c r="P46" s="34"/>
      <c r="Q46" s="34"/>
      <c r="R46" s="33"/>
      <c r="S46" s="33"/>
      <c r="T46" s="33"/>
    </row>
    <row r="47" spans="12:20" ht="15" x14ac:dyDescent="0.25">
      <c r="L47" s="34"/>
      <c r="M47" s="34"/>
      <c r="N47" s="34"/>
      <c r="O47" s="34"/>
      <c r="P47" s="34"/>
      <c r="Q47" s="34"/>
      <c r="R47" s="33"/>
      <c r="S47" s="33"/>
      <c r="T47" s="33"/>
    </row>
    <row r="48" spans="12:20" ht="15" x14ac:dyDescent="0.25">
      <c r="L48" s="34"/>
      <c r="M48" s="34"/>
      <c r="N48" s="34"/>
      <c r="O48" s="34"/>
      <c r="P48" s="34"/>
      <c r="Q48" s="34"/>
      <c r="R48" s="33"/>
      <c r="S48" s="33"/>
      <c r="T48" s="33"/>
    </row>
    <row r="49" spans="12:20" ht="15" x14ac:dyDescent="0.25">
      <c r="L49" s="34"/>
      <c r="M49" s="34"/>
      <c r="N49" s="34"/>
      <c r="O49" s="34"/>
      <c r="P49" s="34"/>
      <c r="Q49" s="34"/>
      <c r="R49" s="33"/>
      <c r="S49" s="33"/>
      <c r="T49" s="33"/>
    </row>
    <row r="50" spans="12:20" ht="15" x14ac:dyDescent="0.25">
      <c r="L50" s="34"/>
      <c r="M50" s="34"/>
      <c r="N50" s="34"/>
      <c r="O50" s="34"/>
      <c r="P50" s="34"/>
      <c r="Q50" s="34"/>
      <c r="R50" s="33"/>
      <c r="S50" s="33"/>
      <c r="T50" s="33"/>
    </row>
  </sheetData>
  <mergeCells count="9">
    <mergeCell ref="A6:A7"/>
    <mergeCell ref="B6:B7"/>
    <mergeCell ref="D5:K5"/>
    <mergeCell ref="L5:Q5"/>
    <mergeCell ref="D6:G6"/>
    <mergeCell ref="H6:I6"/>
    <mergeCell ref="J6:K6"/>
    <mergeCell ref="L6:N6"/>
    <mergeCell ref="O6:Q6"/>
  </mergeCells>
  <hyperlinks>
    <hyperlink ref="B3" r:id="rId1"/>
  </hyperlinks>
  <pageMargins left="0.25" right="0.25" top="0.75" bottom="0.75" header="0.3" footer="0.3"/>
  <pageSetup paperSize="9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32"/>
  <sheetViews>
    <sheetView zoomScale="70" zoomScaleNormal="70" workbookViewId="0">
      <selection activeCell="C15" sqref="C15"/>
    </sheetView>
  </sheetViews>
  <sheetFormatPr defaultRowHeight="15" x14ac:dyDescent="0.25"/>
  <cols>
    <col min="2" max="2" width="35" bestFit="1" customWidth="1"/>
    <col min="3" max="3" width="20.140625" bestFit="1" customWidth="1"/>
    <col min="4" max="4" width="14" bestFit="1" customWidth="1"/>
    <col min="5" max="5" width="14.42578125" bestFit="1" customWidth="1"/>
    <col min="6" max="7" width="11.5703125" bestFit="1" customWidth="1"/>
    <col min="8" max="8" width="10.28515625" bestFit="1" customWidth="1"/>
    <col min="9" max="9" width="11.5703125" bestFit="1" customWidth="1"/>
    <col min="10" max="10" width="12.7109375" bestFit="1" customWidth="1"/>
    <col min="11" max="11" width="11.140625" bestFit="1" customWidth="1"/>
    <col min="12" max="12" width="93.5703125" bestFit="1" customWidth="1"/>
  </cols>
  <sheetData>
    <row r="1" spans="1:12" ht="15.75" x14ac:dyDescent="0.25">
      <c r="A1" s="3" t="s">
        <v>101</v>
      </c>
    </row>
    <row r="2" spans="1:12" x14ac:dyDescent="0.25">
      <c r="A2" s="61" t="s">
        <v>161</v>
      </c>
    </row>
    <row r="3" spans="1:12" x14ac:dyDescent="0.25">
      <c r="A3" s="61" t="s">
        <v>162</v>
      </c>
    </row>
    <row r="5" spans="1:12" x14ac:dyDescent="0.25">
      <c r="D5" s="68" t="s">
        <v>16</v>
      </c>
      <c r="E5" s="68"/>
      <c r="F5" s="68"/>
      <c r="G5" s="68"/>
      <c r="H5" s="68"/>
      <c r="I5" s="68"/>
    </row>
    <row r="6" spans="1:12" ht="60" x14ac:dyDescent="0.25">
      <c r="A6" s="22" t="s">
        <v>17</v>
      </c>
      <c r="B6" s="22" t="s">
        <v>18</v>
      </c>
      <c r="C6" s="22" t="s">
        <v>9</v>
      </c>
      <c r="D6" s="23" t="s">
        <v>19</v>
      </c>
      <c r="E6" s="23" t="s">
        <v>20</v>
      </c>
      <c r="F6" s="23" t="s">
        <v>21</v>
      </c>
      <c r="G6" s="23" t="s">
        <v>22</v>
      </c>
      <c r="H6" s="23" t="s">
        <v>23</v>
      </c>
      <c r="I6" s="23" t="s">
        <v>24</v>
      </c>
      <c r="J6" s="22" t="s">
        <v>25</v>
      </c>
      <c r="K6" s="22" t="s">
        <v>26</v>
      </c>
      <c r="L6" s="22" t="s">
        <v>27</v>
      </c>
    </row>
    <row r="7" spans="1:12" x14ac:dyDescent="0.25">
      <c r="A7" s="4" t="s">
        <v>28</v>
      </c>
      <c r="B7" s="4" t="s">
        <v>29</v>
      </c>
      <c r="C7" s="4" t="s">
        <v>1</v>
      </c>
      <c r="D7" s="24" t="s">
        <v>30</v>
      </c>
      <c r="E7" s="25" t="s">
        <v>31</v>
      </c>
      <c r="F7" s="26" t="s">
        <v>32</v>
      </c>
      <c r="G7" s="25" t="s">
        <v>31</v>
      </c>
      <c r="H7" s="26" t="s">
        <v>32</v>
      </c>
      <c r="I7" s="26" t="s">
        <v>32</v>
      </c>
      <c r="J7" s="4" t="s">
        <v>33</v>
      </c>
      <c r="K7" s="4" t="s">
        <v>34</v>
      </c>
      <c r="L7" s="4" t="s">
        <v>35</v>
      </c>
    </row>
    <row r="8" spans="1:12" x14ac:dyDescent="0.25">
      <c r="A8" s="4" t="s">
        <v>36</v>
      </c>
      <c r="B8" s="4" t="s">
        <v>37</v>
      </c>
      <c r="C8" s="4" t="s">
        <v>1</v>
      </c>
      <c r="D8" s="25" t="s">
        <v>31</v>
      </c>
      <c r="E8" s="25" t="s">
        <v>31</v>
      </c>
      <c r="F8" s="26" t="s">
        <v>32</v>
      </c>
      <c r="G8" s="26" t="s">
        <v>32</v>
      </c>
      <c r="H8" s="26" t="s">
        <v>32</v>
      </c>
      <c r="I8" s="26" t="s">
        <v>32</v>
      </c>
      <c r="J8" s="4" t="s">
        <v>33</v>
      </c>
      <c r="K8" s="4" t="s">
        <v>34</v>
      </c>
      <c r="L8" s="4" t="s">
        <v>38</v>
      </c>
    </row>
    <row r="9" spans="1:12" x14ac:dyDescent="0.25">
      <c r="A9" s="4" t="s">
        <v>39</v>
      </c>
      <c r="B9" s="4" t="s">
        <v>40</v>
      </c>
      <c r="C9" s="4" t="s">
        <v>1</v>
      </c>
      <c r="D9" s="25" t="s">
        <v>31</v>
      </c>
      <c r="E9" s="25" t="s">
        <v>31</v>
      </c>
      <c r="F9" s="26" t="s">
        <v>32</v>
      </c>
      <c r="G9" s="25" t="s">
        <v>31</v>
      </c>
      <c r="H9" s="26" t="s">
        <v>32</v>
      </c>
      <c r="I9" s="26" t="s">
        <v>32</v>
      </c>
      <c r="J9" s="4" t="s">
        <v>41</v>
      </c>
      <c r="K9" s="4" t="s">
        <v>34</v>
      </c>
      <c r="L9" s="4"/>
    </row>
    <row r="10" spans="1:12" x14ac:dyDescent="0.25">
      <c r="A10" s="4" t="s">
        <v>42</v>
      </c>
      <c r="B10" s="4" t="s">
        <v>43</v>
      </c>
      <c r="C10" s="4" t="s">
        <v>8</v>
      </c>
      <c r="D10" s="25" t="s">
        <v>31</v>
      </c>
      <c r="E10" s="25" t="s">
        <v>31</v>
      </c>
      <c r="F10" s="26" t="s">
        <v>32</v>
      </c>
      <c r="G10" s="26" t="s">
        <v>32</v>
      </c>
      <c r="H10" s="26" t="s">
        <v>32</v>
      </c>
      <c r="I10" s="26" t="s">
        <v>32</v>
      </c>
      <c r="J10" s="4" t="s">
        <v>41</v>
      </c>
      <c r="K10" s="4" t="s">
        <v>44</v>
      </c>
      <c r="L10" s="4" t="s">
        <v>45</v>
      </c>
    </row>
    <row r="11" spans="1:12" x14ac:dyDescent="0.25">
      <c r="A11" s="4" t="s">
        <v>46</v>
      </c>
      <c r="B11" s="4" t="s">
        <v>47</v>
      </c>
      <c r="C11" s="4" t="s">
        <v>8</v>
      </c>
      <c r="D11" s="25" t="s">
        <v>31</v>
      </c>
      <c r="E11" s="24" t="s">
        <v>30</v>
      </c>
      <c r="F11" s="26" t="s">
        <v>32</v>
      </c>
      <c r="G11" s="26" t="s">
        <v>32</v>
      </c>
      <c r="H11" s="26" t="s">
        <v>32</v>
      </c>
      <c r="I11" s="26" t="s">
        <v>32</v>
      </c>
      <c r="J11" s="4" t="s">
        <v>33</v>
      </c>
      <c r="K11" s="4" t="s">
        <v>48</v>
      </c>
      <c r="L11" s="4" t="s">
        <v>49</v>
      </c>
    </row>
    <row r="12" spans="1:12" x14ac:dyDescent="0.25">
      <c r="A12" s="4" t="s">
        <v>50</v>
      </c>
      <c r="B12" s="4" t="s">
        <v>51</v>
      </c>
      <c r="C12" s="4" t="s">
        <v>6</v>
      </c>
      <c r="D12" s="25" t="s">
        <v>31</v>
      </c>
      <c r="E12" s="27" t="s">
        <v>52</v>
      </c>
      <c r="F12" s="26" t="s">
        <v>32</v>
      </c>
      <c r="G12" s="26" t="s">
        <v>32</v>
      </c>
      <c r="H12" s="27" t="s">
        <v>52</v>
      </c>
      <c r="I12" s="27" t="s">
        <v>52</v>
      </c>
      <c r="J12" s="4" t="s">
        <v>33</v>
      </c>
      <c r="K12" s="4" t="s">
        <v>48</v>
      </c>
      <c r="L12" s="4" t="s">
        <v>53</v>
      </c>
    </row>
    <row r="13" spans="1:12" x14ac:dyDescent="0.25">
      <c r="A13" s="4" t="s">
        <v>54</v>
      </c>
      <c r="B13" s="4" t="s">
        <v>55</v>
      </c>
      <c r="C13" s="4" t="s">
        <v>7</v>
      </c>
      <c r="D13" s="24" t="s">
        <v>30</v>
      </c>
      <c r="E13" s="25" t="s">
        <v>31</v>
      </c>
      <c r="F13" s="26" t="s">
        <v>32</v>
      </c>
      <c r="G13" s="25" t="s">
        <v>31</v>
      </c>
      <c r="H13" s="26" t="s">
        <v>32</v>
      </c>
      <c r="I13" s="26" t="s">
        <v>32</v>
      </c>
      <c r="J13" s="4" t="s">
        <v>33</v>
      </c>
      <c r="K13" s="4" t="s">
        <v>34</v>
      </c>
      <c r="L13" s="4" t="s">
        <v>56</v>
      </c>
    </row>
    <row r="14" spans="1:12" x14ac:dyDescent="0.25">
      <c r="A14" s="4" t="s">
        <v>57</v>
      </c>
      <c r="B14" s="4" t="s">
        <v>58</v>
      </c>
      <c r="C14" s="4" t="s">
        <v>7</v>
      </c>
      <c r="D14" s="25" t="s">
        <v>31</v>
      </c>
      <c r="E14" s="25" t="s">
        <v>31</v>
      </c>
      <c r="F14" s="26" t="s">
        <v>32</v>
      </c>
      <c r="G14" s="26" t="s">
        <v>32</v>
      </c>
      <c r="H14" s="26" t="s">
        <v>32</v>
      </c>
      <c r="I14" s="26" t="s">
        <v>32</v>
      </c>
      <c r="J14" s="4" t="s">
        <v>41</v>
      </c>
      <c r="K14" s="4" t="s">
        <v>34</v>
      </c>
      <c r="L14" s="4" t="s">
        <v>59</v>
      </c>
    </row>
    <row r="15" spans="1:12" x14ac:dyDescent="0.25">
      <c r="A15" s="4" t="s">
        <v>60</v>
      </c>
      <c r="B15" s="4" t="s">
        <v>61</v>
      </c>
      <c r="C15" s="4" t="s">
        <v>7</v>
      </c>
      <c r="D15" s="25" t="s">
        <v>31</v>
      </c>
      <c r="E15" s="25" t="s">
        <v>31</v>
      </c>
      <c r="F15" s="26" t="s">
        <v>32</v>
      </c>
      <c r="G15" s="26" t="s">
        <v>32</v>
      </c>
      <c r="H15" s="26" t="s">
        <v>32</v>
      </c>
      <c r="I15" s="26" t="s">
        <v>32</v>
      </c>
      <c r="J15" s="4" t="s">
        <v>41</v>
      </c>
      <c r="K15" s="4" t="s">
        <v>34</v>
      </c>
      <c r="L15" s="4" t="s">
        <v>62</v>
      </c>
    </row>
    <row r="16" spans="1:12" x14ac:dyDescent="0.25">
      <c r="A16" s="4" t="s">
        <v>63</v>
      </c>
      <c r="B16" s="4" t="s">
        <v>64</v>
      </c>
      <c r="C16" s="4" t="s">
        <v>7</v>
      </c>
      <c r="D16" s="25" t="s">
        <v>31</v>
      </c>
      <c r="E16" s="25" t="s">
        <v>31</v>
      </c>
      <c r="F16" s="26" t="s">
        <v>32</v>
      </c>
      <c r="G16" s="26" t="s">
        <v>32</v>
      </c>
      <c r="H16" s="26" t="s">
        <v>32</v>
      </c>
      <c r="I16" s="26" t="s">
        <v>32</v>
      </c>
      <c r="J16" s="4" t="s">
        <v>41</v>
      </c>
      <c r="K16" s="4" t="s">
        <v>34</v>
      </c>
      <c r="L16" s="4" t="s">
        <v>65</v>
      </c>
    </row>
    <row r="17" spans="1:12" x14ac:dyDescent="0.25">
      <c r="A17" s="4" t="s">
        <v>66</v>
      </c>
      <c r="B17" s="4" t="s">
        <v>67</v>
      </c>
      <c r="C17" s="4" t="s">
        <v>4</v>
      </c>
      <c r="D17" s="25" t="s">
        <v>31</v>
      </c>
      <c r="E17" s="25" t="s">
        <v>31</v>
      </c>
      <c r="F17" s="26" t="s">
        <v>32</v>
      </c>
      <c r="G17" s="26" t="s">
        <v>32</v>
      </c>
      <c r="H17" s="26" t="s">
        <v>32</v>
      </c>
      <c r="I17" s="26" t="s">
        <v>32</v>
      </c>
      <c r="J17" s="4" t="s">
        <v>41</v>
      </c>
      <c r="K17" s="4" t="s">
        <v>34</v>
      </c>
      <c r="L17" s="4" t="s">
        <v>68</v>
      </c>
    </row>
    <row r="18" spans="1:12" x14ac:dyDescent="0.25">
      <c r="A18" s="4" t="s">
        <v>69</v>
      </c>
      <c r="B18" s="4" t="s">
        <v>70</v>
      </c>
      <c r="C18" s="4" t="s">
        <v>4</v>
      </c>
      <c r="D18" s="25" t="s">
        <v>31</v>
      </c>
      <c r="E18" s="24" t="s">
        <v>30</v>
      </c>
      <c r="F18" s="26" t="s">
        <v>32</v>
      </c>
      <c r="G18" s="26" t="s">
        <v>32</v>
      </c>
      <c r="H18" s="26" t="s">
        <v>32</v>
      </c>
      <c r="I18" s="26" t="s">
        <v>32</v>
      </c>
      <c r="J18" s="4" t="s">
        <v>33</v>
      </c>
      <c r="K18" s="4" t="s">
        <v>34</v>
      </c>
      <c r="L18" s="4" t="s">
        <v>71</v>
      </c>
    </row>
    <row r="19" spans="1:12" x14ac:dyDescent="0.25">
      <c r="A19" s="4" t="s">
        <v>72</v>
      </c>
      <c r="B19" s="4" t="s">
        <v>73</v>
      </c>
      <c r="C19" s="4" t="s">
        <v>5</v>
      </c>
      <c r="D19" s="25" t="s">
        <v>31</v>
      </c>
      <c r="E19" s="27" t="s">
        <v>52</v>
      </c>
      <c r="F19" s="27" t="s">
        <v>52</v>
      </c>
      <c r="G19" s="26" t="s">
        <v>32</v>
      </c>
      <c r="H19" s="26" t="s">
        <v>32</v>
      </c>
      <c r="I19" s="26" t="s">
        <v>32</v>
      </c>
      <c r="J19" s="4" t="s">
        <v>74</v>
      </c>
      <c r="K19" s="4" t="s">
        <v>44</v>
      </c>
      <c r="L19" s="4" t="s">
        <v>75</v>
      </c>
    </row>
    <row r="20" spans="1:12" x14ac:dyDescent="0.25">
      <c r="A20" s="4" t="s">
        <v>76</v>
      </c>
      <c r="B20" s="4" t="s">
        <v>77</v>
      </c>
      <c r="C20" s="4" t="s">
        <v>5</v>
      </c>
      <c r="D20" s="25" t="s">
        <v>31</v>
      </c>
      <c r="E20" s="24" t="s">
        <v>30</v>
      </c>
      <c r="F20" s="24" t="s">
        <v>30</v>
      </c>
      <c r="G20" s="26" t="s">
        <v>32</v>
      </c>
      <c r="H20" s="26" t="s">
        <v>32</v>
      </c>
      <c r="I20" s="26" t="s">
        <v>32</v>
      </c>
      <c r="J20" s="4" t="s">
        <v>41</v>
      </c>
      <c r="K20" s="4" t="s">
        <v>48</v>
      </c>
      <c r="L20" s="4" t="s">
        <v>78</v>
      </c>
    </row>
    <row r="21" spans="1:12" x14ac:dyDescent="0.25">
      <c r="A21" s="4" t="s">
        <v>79</v>
      </c>
      <c r="B21" s="4" t="s">
        <v>80</v>
      </c>
      <c r="C21" s="4" t="s">
        <v>5</v>
      </c>
      <c r="D21" s="24" t="s">
        <v>30</v>
      </c>
      <c r="E21" s="24" t="s">
        <v>30</v>
      </c>
      <c r="F21" s="26" t="s">
        <v>32</v>
      </c>
      <c r="G21" s="26" t="s">
        <v>32</v>
      </c>
      <c r="H21" s="26" t="s">
        <v>32</v>
      </c>
      <c r="I21" s="26" t="s">
        <v>32</v>
      </c>
      <c r="J21" s="4" t="s">
        <v>33</v>
      </c>
      <c r="K21" s="4" t="s">
        <v>34</v>
      </c>
      <c r="L21" s="4" t="s">
        <v>81</v>
      </c>
    </row>
    <row r="22" spans="1:12" x14ac:dyDescent="0.25">
      <c r="A22" s="4" t="s">
        <v>82</v>
      </c>
      <c r="B22" s="4" t="s">
        <v>83</v>
      </c>
      <c r="C22" s="4" t="s">
        <v>5</v>
      </c>
      <c r="D22" s="25" t="s">
        <v>31</v>
      </c>
      <c r="E22" s="25" t="s">
        <v>31</v>
      </c>
      <c r="F22" s="26" t="s">
        <v>32</v>
      </c>
      <c r="G22" s="26" t="s">
        <v>32</v>
      </c>
      <c r="H22" s="26" t="s">
        <v>32</v>
      </c>
      <c r="I22" s="26" t="s">
        <v>32</v>
      </c>
      <c r="J22" s="4" t="s">
        <v>41</v>
      </c>
      <c r="K22" s="4" t="s">
        <v>34</v>
      </c>
      <c r="L22" s="4" t="s">
        <v>84</v>
      </c>
    </row>
    <row r="23" spans="1:12" x14ac:dyDescent="0.25">
      <c r="A23" s="4" t="s">
        <v>85</v>
      </c>
      <c r="B23" s="4" t="s">
        <v>86</v>
      </c>
      <c r="C23" s="4" t="s">
        <v>5</v>
      </c>
      <c r="D23" s="24" t="s">
        <v>30</v>
      </c>
      <c r="E23" s="24" t="s">
        <v>30</v>
      </c>
      <c r="F23" s="24" t="s">
        <v>30</v>
      </c>
      <c r="G23" s="26" t="s">
        <v>32</v>
      </c>
      <c r="H23" s="26" t="s">
        <v>32</v>
      </c>
      <c r="I23" s="26" t="s">
        <v>32</v>
      </c>
      <c r="J23" s="4" t="s">
        <v>33</v>
      </c>
      <c r="K23" s="4" t="s">
        <v>48</v>
      </c>
      <c r="L23" s="4" t="s">
        <v>87</v>
      </c>
    </row>
    <row r="24" spans="1:12" x14ac:dyDescent="0.25">
      <c r="A24" s="4" t="s">
        <v>88</v>
      </c>
      <c r="B24" s="4" t="s">
        <v>89</v>
      </c>
      <c r="C24" s="4" t="s">
        <v>5</v>
      </c>
      <c r="D24" s="25" t="s">
        <v>31</v>
      </c>
      <c r="E24" s="24" t="s">
        <v>30</v>
      </c>
      <c r="F24" s="26" t="s">
        <v>32</v>
      </c>
      <c r="G24" s="26" t="s">
        <v>32</v>
      </c>
      <c r="H24" s="26" t="s">
        <v>32</v>
      </c>
      <c r="I24" s="26" t="s">
        <v>32</v>
      </c>
      <c r="J24" s="4" t="s">
        <v>41</v>
      </c>
      <c r="K24" s="4" t="s">
        <v>44</v>
      </c>
      <c r="L24" s="4" t="s">
        <v>90</v>
      </c>
    </row>
    <row r="25" spans="1:12" x14ac:dyDescent="0.25">
      <c r="A25" s="4" t="s">
        <v>91</v>
      </c>
      <c r="B25" s="4" t="s">
        <v>92</v>
      </c>
      <c r="C25" s="4" t="s">
        <v>3</v>
      </c>
      <c r="D25" s="24" t="s">
        <v>30</v>
      </c>
      <c r="E25" s="24" t="s">
        <v>30</v>
      </c>
      <c r="F25" s="26" t="s">
        <v>32</v>
      </c>
      <c r="G25" s="24" t="s">
        <v>30</v>
      </c>
      <c r="H25" s="24" t="s">
        <v>30</v>
      </c>
      <c r="I25" s="24" t="s">
        <v>30</v>
      </c>
      <c r="J25" s="4" t="s">
        <v>33</v>
      </c>
      <c r="K25" s="4" t="s">
        <v>48</v>
      </c>
      <c r="L25" s="4" t="s">
        <v>93</v>
      </c>
    </row>
    <row r="26" spans="1:12" ht="45" x14ac:dyDescent="0.25">
      <c r="C26" s="28" t="s">
        <v>94</v>
      </c>
      <c r="D26" s="23" t="s">
        <v>95</v>
      </c>
      <c r="E26" s="23" t="s">
        <v>96</v>
      </c>
      <c r="F26" s="23" t="s">
        <v>97</v>
      </c>
      <c r="G26" s="23" t="s">
        <v>98</v>
      </c>
      <c r="H26" s="23" t="s">
        <v>99</v>
      </c>
      <c r="I26" s="23" t="s">
        <v>100</v>
      </c>
    </row>
    <row r="27" spans="1:12" x14ac:dyDescent="0.25">
      <c r="C27" s="29" t="s">
        <v>52</v>
      </c>
      <c r="D27" s="4">
        <v>0</v>
      </c>
      <c r="E27" s="4">
        <v>2</v>
      </c>
      <c r="F27" s="4">
        <v>1</v>
      </c>
      <c r="G27" s="4">
        <v>0</v>
      </c>
      <c r="H27" s="4">
        <v>1</v>
      </c>
      <c r="I27" s="4">
        <v>1</v>
      </c>
    </row>
    <row r="28" spans="1:12" x14ac:dyDescent="0.25">
      <c r="C28" s="30" t="s">
        <v>30</v>
      </c>
      <c r="D28" s="4">
        <v>5</v>
      </c>
      <c r="E28" s="4">
        <v>7</v>
      </c>
      <c r="F28" s="4">
        <v>2</v>
      </c>
      <c r="G28" s="4">
        <v>1</v>
      </c>
      <c r="H28" s="4">
        <v>1</v>
      </c>
      <c r="I28" s="4">
        <v>1</v>
      </c>
    </row>
    <row r="29" spans="1:12" x14ac:dyDescent="0.25">
      <c r="C29" s="31" t="s">
        <v>31</v>
      </c>
      <c r="D29" s="4">
        <v>14</v>
      </c>
      <c r="E29" s="4">
        <v>10</v>
      </c>
      <c r="F29" s="4">
        <v>0</v>
      </c>
      <c r="G29" s="4">
        <v>3</v>
      </c>
      <c r="H29" s="4">
        <v>0</v>
      </c>
      <c r="I29" s="4">
        <v>0</v>
      </c>
    </row>
    <row r="30" spans="1:12" x14ac:dyDescent="0.25">
      <c r="C30" s="32" t="s">
        <v>32</v>
      </c>
      <c r="D30" s="4">
        <v>0</v>
      </c>
      <c r="E30" s="4">
        <v>0</v>
      </c>
      <c r="F30" s="4">
        <v>16</v>
      </c>
      <c r="G30" s="4">
        <v>15</v>
      </c>
      <c r="H30" s="4">
        <v>17</v>
      </c>
      <c r="I30" s="4">
        <v>17</v>
      </c>
    </row>
    <row r="32" spans="1:12" x14ac:dyDescent="0.25">
      <c r="A32" s="21" t="s">
        <v>160</v>
      </c>
    </row>
  </sheetData>
  <mergeCells count="1">
    <mergeCell ref="D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17"/>
  <sheetViews>
    <sheetView zoomScaleNormal="100" workbookViewId="0">
      <selection activeCell="E17" sqref="E17"/>
    </sheetView>
  </sheetViews>
  <sheetFormatPr defaultRowHeight="15" x14ac:dyDescent="0.25"/>
  <cols>
    <col min="1" max="1" width="20.5703125" customWidth="1"/>
    <col min="2" max="2" width="2.7109375" customWidth="1"/>
    <col min="3" max="6" width="8.7109375" customWidth="1"/>
    <col min="7" max="7" width="2.7109375" customWidth="1"/>
    <col min="8" max="8" width="7.28515625" customWidth="1"/>
    <col min="9" max="9" width="21.85546875" bestFit="1" customWidth="1"/>
    <col min="10" max="10" width="2.7109375" customWidth="1"/>
    <col min="11" max="11" width="8.42578125" bestFit="1" customWidth="1"/>
    <col min="12" max="12" width="8.42578125" customWidth="1"/>
    <col min="14" max="14" width="7.28515625" customWidth="1"/>
    <col min="16" max="16" width="2.7109375" customWidth="1"/>
  </cols>
  <sheetData>
    <row r="1" spans="1:21" x14ac:dyDescent="0.25">
      <c r="A1" s="1" t="s">
        <v>146</v>
      </c>
      <c r="B1" s="1"/>
      <c r="C1" s="1"/>
      <c r="D1" s="1"/>
      <c r="E1" s="1"/>
      <c r="F1" s="1"/>
      <c r="G1" s="1"/>
    </row>
    <row r="2" spans="1:21" ht="15.75" customHeight="1" x14ac:dyDescent="0.25">
      <c r="A2" s="61" t="s">
        <v>157</v>
      </c>
      <c r="B2" s="1"/>
      <c r="C2" s="1"/>
      <c r="D2" s="1"/>
      <c r="E2" s="1"/>
      <c r="F2" s="1"/>
      <c r="G2" s="1"/>
    </row>
    <row r="3" spans="1:21" x14ac:dyDescent="0.25">
      <c r="A3" t="s">
        <v>158</v>
      </c>
    </row>
    <row r="5" spans="1:21" x14ac:dyDescent="0.25">
      <c r="A5" s="49"/>
      <c r="B5" s="49"/>
      <c r="C5" s="69" t="s">
        <v>128</v>
      </c>
      <c r="D5" s="69"/>
      <c r="E5" s="69"/>
      <c r="F5" s="69"/>
      <c r="G5" s="49"/>
      <c r="H5" s="69" t="s">
        <v>129</v>
      </c>
      <c r="I5" s="69"/>
      <c r="J5" s="50"/>
      <c r="K5" s="69" t="s">
        <v>130</v>
      </c>
      <c r="L5" s="69"/>
      <c r="M5" s="69"/>
      <c r="N5" s="69"/>
      <c r="O5" s="69"/>
      <c r="P5" s="50"/>
      <c r="Q5" s="69" t="s">
        <v>131</v>
      </c>
      <c r="R5" s="69"/>
      <c r="S5" s="69"/>
      <c r="T5" s="69"/>
      <c r="U5" s="69"/>
    </row>
    <row r="6" spans="1:21" x14ac:dyDescent="0.25">
      <c r="A6" s="51" t="s">
        <v>9</v>
      </c>
      <c r="B6" s="52"/>
      <c r="C6" s="53" t="s">
        <v>132</v>
      </c>
      <c r="D6" s="53" t="s">
        <v>133</v>
      </c>
      <c r="E6" s="53" t="s">
        <v>134</v>
      </c>
      <c r="F6" s="53" t="s">
        <v>135</v>
      </c>
      <c r="G6" s="54"/>
      <c r="H6" s="53" t="s">
        <v>136</v>
      </c>
      <c r="I6" s="53" t="s">
        <v>137</v>
      </c>
      <c r="J6" s="50"/>
      <c r="K6" s="53" t="s">
        <v>138</v>
      </c>
      <c r="L6" s="53" t="s">
        <v>32</v>
      </c>
      <c r="M6" s="53" t="s">
        <v>139</v>
      </c>
      <c r="N6" s="53" t="s">
        <v>30</v>
      </c>
      <c r="O6" s="53" t="s">
        <v>140</v>
      </c>
      <c r="P6" s="50"/>
      <c r="Q6" s="53" t="s">
        <v>141</v>
      </c>
      <c r="R6" s="53" t="s">
        <v>142</v>
      </c>
      <c r="S6" s="53" t="s">
        <v>143</v>
      </c>
      <c r="T6" s="53" t="s">
        <v>144</v>
      </c>
      <c r="U6" s="53" t="s">
        <v>145</v>
      </c>
    </row>
    <row r="7" spans="1:21" x14ac:dyDescent="0.25">
      <c r="A7" t="s">
        <v>1</v>
      </c>
      <c r="C7" s="2">
        <v>2</v>
      </c>
      <c r="D7" s="2">
        <v>4</v>
      </c>
      <c r="E7" s="2">
        <v>1</v>
      </c>
      <c r="F7" s="2">
        <v>3</v>
      </c>
      <c r="G7" s="2"/>
      <c r="H7" s="2">
        <v>8</v>
      </c>
      <c r="I7" s="2">
        <v>2</v>
      </c>
      <c r="K7" s="2">
        <v>0</v>
      </c>
      <c r="L7" s="2">
        <v>3</v>
      </c>
      <c r="M7" s="2">
        <v>3</v>
      </c>
      <c r="N7" s="2">
        <v>3</v>
      </c>
      <c r="O7" s="2">
        <v>1</v>
      </c>
      <c r="Q7" s="2">
        <v>2</v>
      </c>
      <c r="R7" s="2">
        <v>2</v>
      </c>
      <c r="S7" s="2">
        <v>6</v>
      </c>
      <c r="T7" s="2">
        <v>0</v>
      </c>
      <c r="U7" s="2">
        <v>0</v>
      </c>
    </row>
    <row r="8" spans="1:21" x14ac:dyDescent="0.25">
      <c r="A8" t="s">
        <v>2</v>
      </c>
      <c r="C8" s="2">
        <v>5</v>
      </c>
      <c r="D8" s="2">
        <v>0</v>
      </c>
      <c r="E8" s="2">
        <v>0</v>
      </c>
      <c r="F8" s="2">
        <v>5</v>
      </c>
      <c r="G8" s="2"/>
      <c r="H8" s="2">
        <v>10</v>
      </c>
      <c r="I8" s="2">
        <v>0</v>
      </c>
      <c r="J8" s="2"/>
      <c r="K8" s="2">
        <v>0</v>
      </c>
      <c r="L8" s="2">
        <v>5</v>
      </c>
      <c r="M8" s="2">
        <v>3</v>
      </c>
      <c r="N8" s="2">
        <v>2</v>
      </c>
      <c r="O8" s="2">
        <v>0</v>
      </c>
      <c r="P8" s="2"/>
      <c r="Q8" s="2">
        <v>2</v>
      </c>
      <c r="R8" s="2">
        <v>0</v>
      </c>
      <c r="S8" s="2">
        <v>6</v>
      </c>
      <c r="T8" s="2">
        <v>2</v>
      </c>
      <c r="U8" s="2">
        <v>0</v>
      </c>
    </row>
    <row r="9" spans="1:21" x14ac:dyDescent="0.25">
      <c r="A9" t="s">
        <v>8</v>
      </c>
      <c r="C9" s="2">
        <v>30</v>
      </c>
      <c r="D9" s="2">
        <v>79</v>
      </c>
      <c r="E9" s="2">
        <v>19</v>
      </c>
      <c r="F9" s="2">
        <v>13</v>
      </c>
      <c r="G9" s="2"/>
      <c r="H9" s="2">
        <v>122</v>
      </c>
      <c r="I9" s="2">
        <v>19</v>
      </c>
      <c r="J9" s="2"/>
      <c r="K9" s="2">
        <v>0</v>
      </c>
      <c r="L9" s="2">
        <v>56</v>
      </c>
      <c r="M9" s="2">
        <v>46</v>
      </c>
      <c r="N9" s="2">
        <v>33</v>
      </c>
      <c r="O9" s="2">
        <v>6</v>
      </c>
      <c r="P9" s="2"/>
      <c r="Q9" s="2">
        <v>9</v>
      </c>
      <c r="R9" s="2">
        <v>16</v>
      </c>
      <c r="S9" s="2">
        <v>59</v>
      </c>
      <c r="T9" s="2">
        <v>51</v>
      </c>
      <c r="U9" s="2">
        <v>6</v>
      </c>
    </row>
    <row r="10" spans="1:21" x14ac:dyDescent="0.25">
      <c r="A10" t="s">
        <v>6</v>
      </c>
      <c r="C10" s="2">
        <v>3</v>
      </c>
      <c r="D10" s="2">
        <v>12</v>
      </c>
      <c r="E10" s="2">
        <v>0</v>
      </c>
      <c r="F10" s="2">
        <v>5</v>
      </c>
      <c r="G10" s="2"/>
      <c r="H10" s="2">
        <v>19</v>
      </c>
      <c r="I10" s="2">
        <v>1</v>
      </c>
      <c r="J10" s="2"/>
      <c r="K10" s="2">
        <v>0</v>
      </c>
      <c r="L10" s="2">
        <v>5</v>
      </c>
      <c r="M10" s="2">
        <v>5</v>
      </c>
      <c r="N10" s="2">
        <v>10</v>
      </c>
      <c r="O10" s="2">
        <v>0</v>
      </c>
      <c r="P10" s="2"/>
      <c r="Q10" s="2">
        <v>2</v>
      </c>
      <c r="R10" s="2">
        <v>3</v>
      </c>
      <c r="S10" s="2">
        <v>10</v>
      </c>
      <c r="T10" s="2">
        <v>5</v>
      </c>
      <c r="U10" s="2">
        <v>0</v>
      </c>
    </row>
    <row r="11" spans="1:21" x14ac:dyDescent="0.25">
      <c r="A11" t="s">
        <v>7</v>
      </c>
      <c r="C11" s="2">
        <v>2</v>
      </c>
      <c r="D11" s="2">
        <v>13</v>
      </c>
      <c r="E11" s="2">
        <v>17</v>
      </c>
      <c r="F11" s="2">
        <v>9</v>
      </c>
      <c r="G11" s="2"/>
      <c r="H11" s="2">
        <v>39</v>
      </c>
      <c r="I11" s="2">
        <v>2</v>
      </c>
      <c r="J11" s="2"/>
      <c r="K11" s="2">
        <v>0</v>
      </c>
      <c r="L11" s="2">
        <v>15</v>
      </c>
      <c r="M11" s="2">
        <v>12</v>
      </c>
      <c r="N11" s="2">
        <v>11</v>
      </c>
      <c r="O11" s="2">
        <v>3</v>
      </c>
      <c r="P11" s="2"/>
      <c r="Q11" s="2">
        <v>9</v>
      </c>
      <c r="R11" s="2">
        <v>4</v>
      </c>
      <c r="S11" s="2">
        <v>11</v>
      </c>
      <c r="T11" s="2">
        <v>15</v>
      </c>
      <c r="U11" s="2">
        <v>2</v>
      </c>
    </row>
    <row r="12" spans="1:21" x14ac:dyDescent="0.25">
      <c r="A12" t="s">
        <v>4</v>
      </c>
      <c r="C12" s="2">
        <v>1</v>
      </c>
      <c r="D12" s="2">
        <v>22</v>
      </c>
      <c r="E12" s="2">
        <v>7</v>
      </c>
      <c r="F12" s="2">
        <v>12</v>
      </c>
      <c r="G12" s="2"/>
      <c r="H12" s="2">
        <v>36</v>
      </c>
      <c r="I12" s="2">
        <v>6</v>
      </c>
      <c r="J12" s="2"/>
      <c r="K12" s="2">
        <v>0</v>
      </c>
      <c r="L12" s="2">
        <v>17</v>
      </c>
      <c r="M12" s="2">
        <v>13</v>
      </c>
      <c r="N12" s="2">
        <v>10</v>
      </c>
      <c r="O12" s="2">
        <v>2</v>
      </c>
      <c r="P12" s="2"/>
      <c r="Q12" s="2">
        <v>4</v>
      </c>
      <c r="R12" s="2">
        <v>4</v>
      </c>
      <c r="S12" s="2">
        <v>15</v>
      </c>
      <c r="T12" s="2">
        <v>18</v>
      </c>
      <c r="U12" s="2">
        <v>1</v>
      </c>
    </row>
    <row r="13" spans="1:21" x14ac:dyDescent="0.25">
      <c r="A13" t="s">
        <v>5</v>
      </c>
      <c r="C13" s="2">
        <v>17</v>
      </c>
      <c r="D13" s="2">
        <v>38</v>
      </c>
      <c r="E13" s="2">
        <v>12</v>
      </c>
      <c r="F13" s="2">
        <v>32</v>
      </c>
      <c r="G13" s="2"/>
      <c r="H13" s="2">
        <v>83</v>
      </c>
      <c r="I13" s="2">
        <v>16</v>
      </c>
      <c r="J13" s="2"/>
      <c r="K13" s="2">
        <v>2</v>
      </c>
      <c r="L13" s="2">
        <v>47</v>
      </c>
      <c r="M13" s="2">
        <v>20</v>
      </c>
      <c r="N13" s="2">
        <v>22</v>
      </c>
      <c r="O13" s="2">
        <v>8</v>
      </c>
      <c r="P13" s="2"/>
      <c r="Q13" s="2">
        <v>13</v>
      </c>
      <c r="R13" s="2">
        <v>10</v>
      </c>
      <c r="S13" s="2">
        <v>40</v>
      </c>
      <c r="T13" s="2">
        <v>35</v>
      </c>
      <c r="U13" s="2">
        <v>1</v>
      </c>
    </row>
    <row r="14" spans="1:21" x14ac:dyDescent="0.25">
      <c r="A14" t="s">
        <v>3</v>
      </c>
      <c r="C14" s="2">
        <v>6</v>
      </c>
      <c r="D14" s="2">
        <v>7</v>
      </c>
      <c r="E14" s="2">
        <v>3</v>
      </c>
      <c r="F14" s="2">
        <v>2</v>
      </c>
      <c r="G14" s="2"/>
      <c r="H14" s="2">
        <v>18</v>
      </c>
      <c r="I14" s="2">
        <v>0</v>
      </c>
      <c r="J14" s="2"/>
      <c r="K14" s="2">
        <v>0</v>
      </c>
      <c r="L14" s="2">
        <v>4</v>
      </c>
      <c r="M14" s="2">
        <v>9</v>
      </c>
      <c r="N14" s="2">
        <v>3</v>
      </c>
      <c r="O14" s="2">
        <v>2</v>
      </c>
      <c r="P14" s="2"/>
      <c r="Q14" s="2">
        <v>3</v>
      </c>
      <c r="R14" s="2">
        <v>3</v>
      </c>
      <c r="S14" s="2">
        <v>6</v>
      </c>
      <c r="T14" s="2">
        <v>6</v>
      </c>
      <c r="U14" s="2">
        <v>0</v>
      </c>
    </row>
    <row r="15" spans="1:21" s="1" customFormat="1" ht="15.75" customHeight="1" x14ac:dyDescent="0.25">
      <c r="A15" s="55" t="s">
        <v>10</v>
      </c>
      <c r="B15" s="56"/>
      <c r="C15" s="57">
        <v>66</v>
      </c>
      <c r="D15" s="57">
        <v>175</v>
      </c>
      <c r="E15" s="57">
        <v>59</v>
      </c>
      <c r="F15" s="57">
        <v>81</v>
      </c>
      <c r="G15" s="58"/>
      <c r="H15" s="57">
        <v>335</v>
      </c>
      <c r="I15" s="57">
        <v>46</v>
      </c>
      <c r="J15" s="58"/>
      <c r="K15" s="57">
        <v>2</v>
      </c>
      <c r="L15" s="57">
        <v>152</v>
      </c>
      <c r="M15" s="57">
        <v>111</v>
      </c>
      <c r="N15" s="57">
        <v>94</v>
      </c>
      <c r="O15" s="57">
        <v>22</v>
      </c>
      <c r="P15" s="58"/>
      <c r="Q15" s="57">
        <v>44</v>
      </c>
      <c r="R15" s="57">
        <v>42</v>
      </c>
      <c r="S15" s="57">
        <v>153</v>
      </c>
      <c r="T15" s="57">
        <v>132</v>
      </c>
      <c r="U15" s="57">
        <v>10</v>
      </c>
    </row>
    <row r="17" spans="1:1" x14ac:dyDescent="0.25">
      <c r="A17" t="s">
        <v>127</v>
      </c>
    </row>
  </sheetData>
  <mergeCells count="4">
    <mergeCell ref="C5:F5"/>
    <mergeCell ref="H5:I5"/>
    <mergeCell ref="K5:O5"/>
    <mergeCell ref="Q5:U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15"/>
  <sheetViews>
    <sheetView tabSelected="1" workbookViewId="0">
      <selection activeCell="D19" sqref="D19"/>
    </sheetView>
  </sheetViews>
  <sheetFormatPr defaultRowHeight="15" x14ac:dyDescent="0.25"/>
  <cols>
    <col min="1" max="1" width="20.28515625" customWidth="1"/>
    <col min="5" max="5" width="10.42578125" customWidth="1"/>
    <col min="6" max="6" width="9.42578125" customWidth="1"/>
  </cols>
  <sheetData>
    <row r="1" spans="1:9" x14ac:dyDescent="0.25">
      <c r="A1" s="1" t="s">
        <v>154</v>
      </c>
    </row>
    <row r="2" spans="1:9" x14ac:dyDescent="0.25">
      <c r="A2" t="s">
        <v>166</v>
      </c>
    </row>
    <row r="3" spans="1:9" x14ac:dyDescent="0.25">
      <c r="A3" t="s">
        <v>165</v>
      </c>
    </row>
    <row r="5" spans="1:9" x14ac:dyDescent="0.25">
      <c r="A5" s="71" t="s">
        <v>153</v>
      </c>
      <c r="B5" s="70" t="s">
        <v>152</v>
      </c>
      <c r="C5" s="70"/>
      <c r="D5" s="70" t="s">
        <v>151</v>
      </c>
      <c r="E5" s="70"/>
      <c r="F5" s="70" t="s">
        <v>150</v>
      </c>
      <c r="G5" s="70"/>
    </row>
    <row r="6" spans="1:9" x14ac:dyDescent="0.25">
      <c r="A6" s="72"/>
      <c r="B6" s="59" t="s">
        <v>159</v>
      </c>
      <c r="C6" s="59" t="s">
        <v>149</v>
      </c>
      <c r="D6" s="59" t="s">
        <v>159</v>
      </c>
      <c r="E6" s="59" t="s">
        <v>149</v>
      </c>
      <c r="F6" s="59" t="s">
        <v>159</v>
      </c>
      <c r="G6" s="59" t="s">
        <v>149</v>
      </c>
      <c r="H6" s="60"/>
      <c r="I6" s="60"/>
    </row>
    <row r="7" spans="1:9" x14ac:dyDescent="0.25">
      <c r="A7" s="4" t="s">
        <v>1</v>
      </c>
      <c r="B7" s="4">
        <v>15</v>
      </c>
      <c r="C7" s="4">
        <v>2.73</v>
      </c>
      <c r="D7" s="4"/>
      <c r="E7" s="4"/>
      <c r="F7" s="4">
        <v>2</v>
      </c>
      <c r="G7" s="4">
        <v>0.42</v>
      </c>
    </row>
    <row r="8" spans="1:9" x14ac:dyDescent="0.25">
      <c r="A8" s="4" t="s">
        <v>2</v>
      </c>
      <c r="B8" s="4">
        <v>54</v>
      </c>
      <c r="C8" s="4">
        <v>6.03</v>
      </c>
      <c r="D8" s="4"/>
      <c r="E8" s="4"/>
      <c r="F8" s="4">
        <v>1</v>
      </c>
      <c r="G8" s="4">
        <v>0.05</v>
      </c>
    </row>
    <row r="9" spans="1:9" x14ac:dyDescent="0.25">
      <c r="A9" s="4" t="s">
        <v>148</v>
      </c>
      <c r="B9" s="4">
        <v>39</v>
      </c>
      <c r="C9" s="4">
        <v>12.78</v>
      </c>
      <c r="D9" s="4">
        <v>4</v>
      </c>
      <c r="E9" s="4">
        <v>1.25</v>
      </c>
      <c r="F9" s="4">
        <v>8</v>
      </c>
      <c r="G9" s="4">
        <v>1.8</v>
      </c>
    </row>
    <row r="10" spans="1:9" x14ac:dyDescent="0.25">
      <c r="A10" s="4" t="s">
        <v>6</v>
      </c>
      <c r="B10" s="4">
        <v>9</v>
      </c>
      <c r="C10" s="4">
        <v>3.54</v>
      </c>
      <c r="D10" s="4"/>
      <c r="E10" s="4"/>
      <c r="F10" s="4"/>
      <c r="G10" s="4"/>
    </row>
    <row r="11" spans="1:9" x14ac:dyDescent="0.25">
      <c r="A11" s="4" t="s">
        <v>147</v>
      </c>
      <c r="B11" s="4">
        <v>37</v>
      </c>
      <c r="C11" s="4">
        <v>42.1</v>
      </c>
      <c r="D11" s="4"/>
      <c r="E11" s="4"/>
      <c r="F11" s="4">
        <v>1</v>
      </c>
      <c r="G11" s="4">
        <v>0.21</v>
      </c>
    </row>
    <row r="12" spans="1:9" x14ac:dyDescent="0.25">
      <c r="A12" s="4" t="s">
        <v>4</v>
      </c>
      <c r="B12" s="4">
        <v>25</v>
      </c>
      <c r="C12" s="4">
        <v>7.47</v>
      </c>
      <c r="D12" s="4">
        <v>1</v>
      </c>
      <c r="E12" s="4">
        <v>0.28999999999999998</v>
      </c>
      <c r="F12" s="4">
        <v>1</v>
      </c>
      <c r="G12" s="4">
        <v>0.7</v>
      </c>
    </row>
    <row r="13" spans="1:9" x14ac:dyDescent="0.25">
      <c r="A13" s="4" t="s">
        <v>5</v>
      </c>
      <c r="B13" s="4">
        <v>213</v>
      </c>
      <c r="C13" s="4">
        <v>133.16999999999999</v>
      </c>
      <c r="D13" s="4">
        <v>1</v>
      </c>
      <c r="E13" s="4">
        <v>0.11</v>
      </c>
      <c r="F13" s="4">
        <v>3</v>
      </c>
      <c r="G13" s="4">
        <v>0.28999999999999998</v>
      </c>
    </row>
    <row r="14" spans="1:9" x14ac:dyDescent="0.25">
      <c r="A14" s="4" t="s">
        <v>3</v>
      </c>
      <c r="B14" s="4">
        <v>17</v>
      </c>
      <c r="C14" s="4">
        <v>3.04</v>
      </c>
      <c r="D14" s="4"/>
      <c r="E14" s="4"/>
      <c r="F14" s="4"/>
      <c r="G14" s="4"/>
    </row>
    <row r="15" spans="1:9" s="1" customFormat="1" x14ac:dyDescent="0.25">
      <c r="A15" s="5" t="s">
        <v>10</v>
      </c>
      <c r="B15" s="5">
        <f t="shared" ref="B15:G15" si="0">SUM(B7:B14)</f>
        <v>409</v>
      </c>
      <c r="C15" s="5">
        <f t="shared" si="0"/>
        <v>210.85999999999999</v>
      </c>
      <c r="D15" s="5">
        <f t="shared" si="0"/>
        <v>6</v>
      </c>
      <c r="E15" s="5">
        <f t="shared" si="0"/>
        <v>1.6500000000000001</v>
      </c>
      <c r="F15" s="5">
        <f t="shared" si="0"/>
        <v>16</v>
      </c>
      <c r="G15" s="5">
        <f t="shared" si="0"/>
        <v>3.4699999999999998</v>
      </c>
      <c r="H15" s="1">
        <f>B15+D15+F15</f>
        <v>431</v>
      </c>
    </row>
  </sheetData>
  <mergeCells count="4">
    <mergeCell ref="F5:G5"/>
    <mergeCell ref="D5:E5"/>
    <mergeCell ref="B5:C5"/>
    <mergeCell ref="A5:A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9</vt:lpstr>
      <vt:lpstr>Figure 10</vt:lpstr>
      <vt:lpstr>Table 11</vt:lpstr>
      <vt:lpstr>Figure 11</vt:lpstr>
      <vt:lpstr>Figure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 England</dc:creator>
  <cp:lastModifiedBy>Kit England</cp:lastModifiedBy>
  <dcterms:created xsi:type="dcterms:W3CDTF">2018-10-01T15:09:58Z</dcterms:created>
  <dcterms:modified xsi:type="dcterms:W3CDTF">2019-01-21T10:25:05Z</dcterms:modified>
</cp:coreProperties>
</file>